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https://officeartep.sharepoint.com/sites/msteams_56ec57/Shared Documents/General/３．募集要領・様式/R8要領・様式関連/0427修正/"/>
    </mc:Choice>
  </mc:AlternateContent>
  <xr:revisionPtr revIDLastSave="277" documentId="13_ncr:1_{B22D1D5B-96AD-4793-AAB4-F74ECA882403}" xr6:coauthVersionLast="47" xr6:coauthVersionMax="47" xr10:uidLastSave="{8E060FA3-FC15-4847-903A-6CBE940BDAA6}"/>
  <bookViews>
    <workbookView xWindow="15" yWindow="-18120" windowWidth="29040" windowHeight="17520" tabRatio="628" xr2:uid="{00000000-000D-0000-FFFF-FFFF00000000}"/>
  </bookViews>
  <sheets>
    <sheet name="様式5-1_棟番号1" sheetId="58" r:id="rId1"/>
    <sheet name="様式5-1_棟番号2" sheetId="110" r:id="rId2"/>
    <sheet name="様式5-1_棟番号3" sheetId="111" state="hidden" r:id="rId3"/>
    <sheet name="様式5-1_棟番号4" sheetId="112" state="hidden" r:id="rId4"/>
    <sheet name="様式5-1_棟番号5" sheetId="113" state="hidden" r:id="rId5"/>
    <sheet name="様式5-1_棟番号6" sheetId="114" state="hidden" r:id="rId6"/>
    <sheet name="様式5-1_棟番号7" sheetId="115" state="hidden" r:id="rId7"/>
    <sheet name="様式5-1_棟番号8" sheetId="116" state="hidden" r:id="rId8"/>
    <sheet name="様式5-1_棟番号9" sheetId="117" state="hidden" r:id="rId9"/>
    <sheet name="様式5-1_棟番号10" sheetId="118" state="hidden" r:id="rId10"/>
    <sheet name="様式5-2" sheetId="38" r:id="rId11"/>
    <sheet name="様式6" sheetId="5" r:id="rId12"/>
    <sheet name="様式7-1" sheetId="6" r:id="rId13"/>
    <sheet name="様式7-2" sheetId="7" r:id="rId14"/>
    <sheet name="様式8" sheetId="48" r:id="rId15"/>
  </sheets>
  <definedNames>
    <definedName name="_xlnm.Print_Area" localSheetId="0">'様式5-1_棟番号1'!$A$1:$L$35</definedName>
    <definedName name="_xlnm.Print_Area" localSheetId="9">'様式5-1_棟番号10'!$A$1:$L$35</definedName>
    <definedName name="_xlnm.Print_Area" localSheetId="1">'様式5-1_棟番号2'!$A$1:$L$35</definedName>
    <definedName name="_xlnm.Print_Area" localSheetId="2">'様式5-1_棟番号3'!$A$1:$L$35</definedName>
    <definedName name="_xlnm.Print_Area" localSheetId="3">'様式5-1_棟番号4'!$A$1:$L$35</definedName>
    <definedName name="_xlnm.Print_Area" localSheetId="4">'様式5-1_棟番号5'!$A$1:$L$35</definedName>
    <definedName name="_xlnm.Print_Area" localSheetId="5">'様式5-1_棟番号6'!$A$1:$L$35</definedName>
    <definedName name="_xlnm.Print_Area" localSheetId="6">'様式5-1_棟番号7'!$A$1:$L$35</definedName>
    <definedName name="_xlnm.Print_Area" localSheetId="7">'様式5-1_棟番号8'!$A$1:$L$35</definedName>
    <definedName name="_xlnm.Print_Area" localSheetId="8">'様式5-1_棟番号9'!$A$1:$L$35</definedName>
    <definedName name="_xlnm.Print_Area" localSheetId="10">'様式5-2'!$D$1:$N$46</definedName>
    <definedName name="_xlnm.Print_Area" localSheetId="11">様式6!$A$1:$AL$29</definedName>
    <definedName name="_xlnm.Print_Area" localSheetId="12">'様式7-1'!$A$1:$L$73</definedName>
    <definedName name="_xlnm.Print_Area" localSheetId="13">'様式7-2'!$A$1:$N$30</definedName>
    <definedName name="_xlnm.Print_Area" localSheetId="14">様式8!$B$1:$F$24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 i="7" l="1"/>
  <c r="I10" i="7"/>
  <c r="H11" i="7"/>
  <c r="H10" i="7"/>
  <c r="G11" i="7"/>
  <c r="G10" i="7"/>
  <c r="F11" i="7"/>
  <c r="F10" i="7"/>
  <c r="I9" i="7"/>
  <c r="K9" i="7" s="1"/>
  <c r="H9" i="7"/>
  <c r="G9" i="7"/>
  <c r="F9" i="7"/>
  <c r="K11" i="7"/>
  <c r="K71" i="6" l="1"/>
  <c r="I71" i="6"/>
  <c r="G71" i="6"/>
  <c r="K70" i="6"/>
  <c r="I70" i="6"/>
  <c r="G70" i="6"/>
  <c r="L70" i="6" s="1"/>
  <c r="K69" i="6"/>
  <c r="I69" i="6"/>
  <c r="G69" i="6"/>
  <c r="K68" i="6"/>
  <c r="I68" i="6"/>
  <c r="G68" i="6"/>
  <c r="L68" i="6" s="1"/>
  <c r="K67" i="6"/>
  <c r="I67" i="6"/>
  <c r="G67" i="6"/>
  <c r="L67" i="6" s="1"/>
  <c r="K66" i="6"/>
  <c r="I66" i="6"/>
  <c r="G66" i="6"/>
  <c r="L66" i="6" s="1"/>
  <c r="K65" i="6"/>
  <c r="I65" i="6"/>
  <c r="G65" i="6"/>
  <c r="K64" i="6"/>
  <c r="I64" i="6"/>
  <c r="G64" i="6"/>
  <c r="L64" i="6" s="1"/>
  <c r="K63" i="6"/>
  <c r="I63" i="6"/>
  <c r="G63" i="6"/>
  <c r="K62" i="6"/>
  <c r="I62" i="6"/>
  <c r="G62" i="6"/>
  <c r="L62" i="6" s="1"/>
  <c r="K60" i="6"/>
  <c r="I60" i="6"/>
  <c r="G60" i="6"/>
  <c r="L60" i="6" s="1"/>
  <c r="K59" i="6"/>
  <c r="I59" i="6"/>
  <c r="G59" i="6"/>
  <c r="K58" i="6"/>
  <c r="I58" i="6"/>
  <c r="G58" i="6"/>
  <c r="L58" i="6" s="1"/>
  <c r="K57" i="6"/>
  <c r="I57" i="6"/>
  <c r="G57" i="6"/>
  <c r="K56" i="6"/>
  <c r="I56" i="6"/>
  <c r="G56" i="6"/>
  <c r="K55" i="6"/>
  <c r="I55" i="6"/>
  <c r="G55" i="6"/>
  <c r="K54" i="6"/>
  <c r="I54" i="6"/>
  <c r="G54" i="6"/>
  <c r="K53" i="6"/>
  <c r="I53" i="6"/>
  <c r="G53" i="6"/>
  <c r="L53" i="6" s="1"/>
  <c r="K52" i="6"/>
  <c r="I52" i="6"/>
  <c r="G52" i="6"/>
  <c r="L52" i="6" s="1"/>
  <c r="K51" i="6"/>
  <c r="I51" i="6"/>
  <c r="G51" i="6"/>
  <c r="K49" i="6"/>
  <c r="I49" i="6"/>
  <c r="G49" i="6"/>
  <c r="L49" i="6" s="1"/>
  <c r="K48" i="6"/>
  <c r="I48" i="6"/>
  <c r="G48" i="6"/>
  <c r="L48" i="6" s="1"/>
  <c r="K47" i="6"/>
  <c r="I47" i="6"/>
  <c r="G47" i="6"/>
  <c r="L47" i="6" s="1"/>
  <c r="K46" i="6"/>
  <c r="I46" i="6"/>
  <c r="G46" i="6"/>
  <c r="L46" i="6" s="1"/>
  <c r="K45" i="6"/>
  <c r="I45" i="6"/>
  <c r="G45" i="6"/>
  <c r="L45" i="6" s="1"/>
  <c r="K44" i="6"/>
  <c r="I44" i="6"/>
  <c r="G44" i="6"/>
  <c r="L44" i="6" s="1"/>
  <c r="K43" i="6"/>
  <c r="I43" i="6"/>
  <c r="G43" i="6"/>
  <c r="K42" i="6"/>
  <c r="I42" i="6"/>
  <c r="G42" i="6"/>
  <c r="L42" i="6" s="1"/>
  <c r="K41" i="6"/>
  <c r="I41" i="6"/>
  <c r="G41" i="6"/>
  <c r="K40" i="6"/>
  <c r="I40" i="6"/>
  <c r="G40" i="6"/>
  <c r="L40" i="6" s="1"/>
  <c r="K38" i="6"/>
  <c r="I38" i="6"/>
  <c r="G38" i="6"/>
  <c r="L38" i="6" s="1"/>
  <c r="K37" i="6"/>
  <c r="I37" i="6"/>
  <c r="G37" i="6"/>
  <c r="L37" i="6" s="1"/>
  <c r="K36" i="6"/>
  <c r="I36" i="6"/>
  <c r="G36" i="6"/>
  <c r="K35" i="6"/>
  <c r="I35" i="6"/>
  <c r="G35" i="6"/>
  <c r="L35" i="6" s="1"/>
  <c r="K34" i="6"/>
  <c r="I34" i="6"/>
  <c r="G34" i="6"/>
  <c r="K33" i="6"/>
  <c r="I33" i="6"/>
  <c r="G33" i="6"/>
  <c r="K32" i="6"/>
  <c r="I32" i="6"/>
  <c r="G32" i="6"/>
  <c r="L32" i="6" s="1"/>
  <c r="K31" i="6"/>
  <c r="I31" i="6"/>
  <c r="G31" i="6"/>
  <c r="L31" i="6" s="1"/>
  <c r="K30" i="6"/>
  <c r="I30" i="6"/>
  <c r="G30" i="6"/>
  <c r="K29" i="6"/>
  <c r="I29" i="6"/>
  <c r="G29" i="6"/>
  <c r="K27" i="6"/>
  <c r="I27" i="6"/>
  <c r="G27" i="6"/>
  <c r="L27" i="6" s="1"/>
  <c r="K26" i="6"/>
  <c r="I26" i="6"/>
  <c r="G26" i="6"/>
  <c r="K25" i="6"/>
  <c r="I25" i="6"/>
  <c r="G25" i="6"/>
  <c r="L25" i="6" s="1"/>
  <c r="K24" i="6"/>
  <c r="I24" i="6"/>
  <c r="G24" i="6"/>
  <c r="L24" i="6" s="1"/>
  <c r="K23" i="6"/>
  <c r="I23" i="6"/>
  <c r="G23" i="6"/>
  <c r="K22" i="6"/>
  <c r="I22" i="6"/>
  <c r="G22" i="6"/>
  <c r="K21" i="6"/>
  <c r="I21" i="6"/>
  <c r="G21" i="6"/>
  <c r="K20" i="6"/>
  <c r="I20" i="6"/>
  <c r="G20" i="6"/>
  <c r="L20" i="6" s="1"/>
  <c r="K19" i="6"/>
  <c r="I19" i="6"/>
  <c r="G19" i="6"/>
  <c r="I18" i="6"/>
  <c r="G18" i="6"/>
  <c r="K16" i="6"/>
  <c r="I16" i="6"/>
  <c r="G16" i="6"/>
  <c r="L16" i="6" s="1"/>
  <c r="K15" i="6"/>
  <c r="I15" i="6"/>
  <c r="G15" i="6"/>
  <c r="L15" i="6" s="1"/>
  <c r="K14" i="6"/>
  <c r="I14" i="6"/>
  <c r="G14" i="6"/>
  <c r="K13" i="6"/>
  <c r="I13" i="6"/>
  <c r="G13" i="6"/>
  <c r="K12" i="6"/>
  <c r="I12" i="6"/>
  <c r="G12" i="6"/>
  <c r="L12" i="6" s="1"/>
  <c r="K11" i="6"/>
  <c r="I11" i="6"/>
  <c r="G11" i="6"/>
  <c r="K10" i="6"/>
  <c r="I10" i="6"/>
  <c r="G10" i="6"/>
  <c r="K9" i="6"/>
  <c r="I9" i="6"/>
  <c r="G9" i="6"/>
  <c r="L9" i="6" s="1"/>
  <c r="K8" i="6"/>
  <c r="I8" i="6"/>
  <c r="G8" i="6"/>
  <c r="L8" i="6" s="1"/>
  <c r="K7" i="6"/>
  <c r="I7" i="6"/>
  <c r="G7" i="6"/>
  <c r="L7" i="6" s="1"/>
  <c r="H5" i="6"/>
  <c r="J5" i="6" s="1"/>
  <c r="D16" i="118"/>
  <c r="D15" i="118"/>
  <c r="D16" i="117"/>
  <c r="D15" i="117"/>
  <c r="D16" i="116"/>
  <c r="D15" i="116"/>
  <c r="D16" i="115"/>
  <c r="D15" i="115"/>
  <c r="D16" i="114"/>
  <c r="D15" i="114"/>
  <c r="D16" i="113"/>
  <c r="D15" i="113"/>
  <c r="D16" i="112"/>
  <c r="D15" i="112"/>
  <c r="D16" i="111"/>
  <c r="D15" i="111"/>
  <c r="D16" i="110"/>
  <c r="D15" i="110"/>
  <c r="L71" i="6" l="1"/>
  <c r="L59" i="6"/>
  <c r="L57" i="6"/>
  <c r="K61" i="6"/>
  <c r="H12" i="7" s="1"/>
  <c r="L56" i="6"/>
  <c r="L33" i="6"/>
  <c r="L11" i="6"/>
  <c r="L19" i="6"/>
  <c r="L63" i="6"/>
  <c r="L69" i="6"/>
  <c r="L34" i="6"/>
  <c r="L13" i="6"/>
  <c r="L21" i="6"/>
  <c r="L23" i="6"/>
  <c r="G28" i="6"/>
  <c r="I28" i="6"/>
  <c r="G61" i="6"/>
  <c r="I61" i="6"/>
  <c r="G12" i="7" s="1"/>
  <c r="L26" i="6"/>
  <c r="K50" i="6"/>
  <c r="L41" i="6"/>
  <c r="L55" i="6"/>
  <c r="G39" i="6"/>
  <c r="I39" i="6"/>
  <c r="L14" i="6"/>
  <c r="L22" i="6"/>
  <c r="K39" i="6"/>
  <c r="L36" i="6"/>
  <c r="L65" i="6"/>
  <c r="L30" i="6"/>
  <c r="L51" i="6"/>
  <c r="L29" i="6"/>
  <c r="I17" i="6"/>
  <c r="I50" i="6"/>
  <c r="K17" i="6"/>
  <c r="K18" i="6" s="1"/>
  <c r="L54" i="6"/>
  <c r="I72" i="6"/>
  <c r="G13" i="7" s="1"/>
  <c r="K72" i="6"/>
  <c r="H13" i="7" s="1"/>
  <c r="L10" i="6"/>
  <c r="L43" i="6"/>
  <c r="G72" i="6"/>
  <c r="F13" i="7" s="1"/>
  <c r="G17" i="6"/>
  <c r="G50" i="6"/>
  <c r="G73" i="6" l="1"/>
  <c r="F14" i="7" s="1"/>
  <c r="F12" i="7"/>
  <c r="I73" i="6"/>
  <c r="G14" i="7" s="1"/>
  <c r="L72" i="6"/>
  <c r="I13" i="7" s="1"/>
  <c r="K28" i="6"/>
  <c r="L28" i="6" s="1"/>
  <c r="L18" i="6"/>
  <c r="L39" i="6"/>
  <c r="L61" i="6"/>
  <c r="I12" i="7" s="1"/>
  <c r="L50" i="6"/>
  <c r="L17" i="6"/>
  <c r="K73" i="6" l="1"/>
  <c r="L73" i="6" l="1"/>
  <c r="I14" i="7" s="1"/>
  <c r="H14" i="7"/>
  <c r="G7" i="7"/>
  <c r="H7" i="7" s="1"/>
  <c r="AK31" i="5"/>
  <c r="AL31" i="5"/>
  <c r="AJ31" i="5"/>
  <c r="Y31" i="5"/>
  <c r="Z31" i="5"/>
  <c r="AA31" i="5"/>
  <c r="AB31" i="5"/>
  <c r="AC31" i="5"/>
  <c r="AD31" i="5"/>
  <c r="AE31" i="5"/>
  <c r="AF31" i="5"/>
  <c r="AG31" i="5"/>
  <c r="AH31" i="5"/>
  <c r="AI31" i="5"/>
  <c r="X31" i="5"/>
  <c r="M31" i="5"/>
  <c r="N31" i="5"/>
  <c r="O31" i="5"/>
  <c r="P31" i="5"/>
  <c r="Q31" i="5"/>
  <c r="R31" i="5"/>
  <c r="S31" i="5"/>
  <c r="T31" i="5"/>
  <c r="U31" i="5"/>
  <c r="V31" i="5"/>
  <c r="W31" i="5"/>
  <c r="L31" i="5"/>
  <c r="D31" i="5"/>
  <c r="E31" i="5"/>
  <c r="F31" i="5"/>
  <c r="G31" i="5"/>
  <c r="H31" i="5"/>
  <c r="I31" i="5"/>
  <c r="J31" i="5"/>
  <c r="K31" i="5"/>
  <c r="C31" i="5"/>
  <c r="AR4" i="5"/>
  <c r="AQ4" i="5"/>
  <c r="AP4" i="5"/>
  <c r="AO4" i="5"/>
  <c r="L8" i="5"/>
  <c r="O7" i="5"/>
  <c r="AJ8" i="5"/>
  <c r="X8" i="5"/>
  <c r="C8" i="5"/>
  <c r="AA7" i="5"/>
  <c r="C7" i="5"/>
  <c r="S17" i="38"/>
  <c r="S11" i="38"/>
  <c r="S14" i="38"/>
  <c r="S15" i="38"/>
  <c r="S12" i="38"/>
  <c r="S16" i="38"/>
  <c r="S13" i="38"/>
  <c r="S10" i="38"/>
  <c r="S9" i="38"/>
  <c r="S8" i="38"/>
  <c r="A31" i="5" l="1"/>
  <c r="R4" i="5" s="1"/>
  <c r="J8" i="38" a="1"/>
  <c r="J8" i="38" s="1"/>
  <c r="I8" i="38" a="1"/>
  <c r="I8" i="38" s="1"/>
  <c r="Q8" i="38" a="1"/>
  <c r="Q8" i="38" s="1"/>
  <c r="B22" i="38" a="1"/>
  <c r="B22" i="38" s="1"/>
  <c r="P8" i="38" a="1"/>
  <c r="P8" i="38" s="1"/>
  <c r="H8" i="38" a="1"/>
  <c r="H8" i="38" s="1"/>
  <c r="F8" i="38" a="1"/>
  <c r="F8" i="38" s="1"/>
  <c r="B8" i="38" a="1"/>
  <c r="B8" i="38" s="1"/>
  <c r="B36" i="38" a="1"/>
  <c r="B36" i="38" s="1"/>
  <c r="B31" i="5"/>
  <c r="D16" i="58"/>
  <c r="D15" i="58"/>
  <c r="J16" i="38" a="1"/>
  <c r="B29" i="38" a="1"/>
  <c r="P10" i="38" a="1"/>
  <c r="H14" i="38" a="1"/>
  <c r="F13" i="38" a="1"/>
  <c r="B43" i="38" a="1"/>
  <c r="I10" i="38" a="1"/>
  <c r="P17" i="38" a="1"/>
  <c r="Q15" i="38" a="1"/>
  <c r="Q9" i="38" a="1"/>
  <c r="B44" i="38" a="1"/>
  <c r="B10" i="38" a="1"/>
  <c r="B31" i="38" a="1"/>
  <c r="J15" i="38" a="1"/>
  <c r="B23" i="38" a="1"/>
  <c r="J17" i="38" a="1"/>
  <c r="I15" i="38" a="1"/>
  <c r="H9" i="38" a="1"/>
  <c r="B16" i="38" a="1"/>
  <c r="F17" i="38" a="1"/>
  <c r="B17" i="38" a="1"/>
  <c r="B11" i="38" a="1"/>
  <c r="Q13" i="38" a="1"/>
  <c r="B12" i="38" a="1"/>
  <c r="P13" i="38" a="1"/>
  <c r="B24" i="38" a="1"/>
  <c r="B38" i="38" a="1"/>
  <c r="I13" i="38" a="1"/>
  <c r="F14" i="38" a="1"/>
  <c r="Q10" i="38" a="1"/>
  <c r="I16" i="38" a="1"/>
  <c r="B15" i="38" a="1"/>
  <c r="J10" i="38" a="1"/>
  <c r="Q14" i="38" a="1"/>
  <c r="Q17" i="38" a="1"/>
  <c r="H16" i="38" a="1"/>
  <c r="B28" i="38" a="1"/>
  <c r="Q16" i="38" a="1"/>
  <c r="H10" i="38" a="1"/>
  <c r="B45" i="38" a="1"/>
  <c r="P15" i="38" a="1"/>
  <c r="P9" i="38" a="1"/>
  <c r="P16" i="38" a="1"/>
  <c r="J12" i="38" a="1"/>
  <c r="F16" i="38" a="1"/>
  <c r="I12" i="38" a="1"/>
  <c r="I17" i="38" a="1"/>
  <c r="B26" i="38" a="1"/>
  <c r="F9" i="38" a="1"/>
  <c r="H17" i="38" a="1"/>
  <c r="B30" i="38" a="1"/>
  <c r="B40" i="38" a="1"/>
  <c r="B9" i="38" a="1"/>
  <c r="H11" i="38" a="1"/>
  <c r="Q12" i="38" a="1"/>
  <c r="B37" i="38" a="1"/>
  <c r="B39" i="38" a="1"/>
  <c r="P12" i="38" a="1"/>
  <c r="F11" i="38" a="1"/>
  <c r="H12" i="38" a="1"/>
  <c r="I9" i="38" a="1"/>
  <c r="Q11" i="38" a="1"/>
  <c r="B13" i="38" a="1"/>
  <c r="P14" i="38" a="1"/>
  <c r="J11" i="38" a="1"/>
  <c r="J13" i="38" a="1"/>
  <c r="I14" i="38" a="1"/>
  <c r="H15" i="38" a="1"/>
  <c r="F15" i="38" a="1"/>
  <c r="H13" i="38" a="1"/>
  <c r="J9" i="38" a="1"/>
  <c r="F12" i="38" a="1"/>
  <c r="B25" i="38" a="1"/>
  <c r="B42" i="38" a="1"/>
  <c r="P11" i="38" a="1"/>
  <c r="B27" i="38" a="1"/>
  <c r="J14" i="38" a="1"/>
  <c r="I11" i="38" a="1"/>
  <c r="F10" i="38" a="1"/>
  <c r="B41" i="38" a="1"/>
  <c r="B14" i="38" a="1"/>
  <c r="B14" i="38" l="1"/>
  <c r="B41" i="38"/>
  <c r="F10" i="38"/>
  <c r="I11" i="38"/>
  <c r="J14" i="38"/>
  <c r="B27" i="38"/>
  <c r="P11" i="38"/>
  <c r="B42" i="38"/>
  <c r="B25" i="38"/>
  <c r="F12" i="38"/>
  <c r="J9" i="38"/>
  <c r="H13" i="38"/>
  <c r="F15" i="38"/>
  <c r="H15" i="38"/>
  <c r="I14" i="38"/>
  <c r="J13" i="38"/>
  <c r="J11" i="38"/>
  <c r="P14" i="38"/>
  <c r="B13" i="38"/>
  <c r="Q11" i="38"/>
  <c r="I9" i="38"/>
  <c r="H12" i="38"/>
  <c r="F11" i="38"/>
  <c r="P12" i="38"/>
  <c r="B39" i="38"/>
  <c r="B37" i="38"/>
  <c r="Q12" i="38"/>
  <c r="H11" i="38"/>
  <c r="B9" i="38"/>
  <c r="B40" i="38"/>
  <c r="B30" i="38"/>
  <c r="H17" i="38"/>
  <c r="F9" i="38"/>
  <c r="B26" i="38"/>
  <c r="I17" i="38"/>
  <c r="I12" i="38"/>
  <c r="F16" i="38"/>
  <c r="J12" i="38"/>
  <c r="P16" i="38"/>
  <c r="P9" i="38"/>
  <c r="P15" i="38"/>
  <c r="B45" i="38"/>
  <c r="H10" i="38"/>
  <c r="Q16" i="38"/>
  <c r="B28" i="38"/>
  <c r="H16" i="38"/>
  <c r="Q17" i="38"/>
  <c r="Q14" i="38"/>
  <c r="J10" i="38"/>
  <c r="B15" i="38"/>
  <c r="I16" i="38"/>
  <c r="Q10" i="38"/>
  <c r="F14" i="38"/>
  <c r="I13" i="38"/>
  <c r="B38" i="38"/>
  <c r="B24" i="38"/>
  <c r="P13" i="38"/>
  <c r="B12" i="38"/>
  <c r="Q13" i="38"/>
  <c r="B11" i="38"/>
  <c r="B17" i="38"/>
  <c r="F17" i="38"/>
  <c r="B16" i="38"/>
  <c r="H9" i="38"/>
  <c r="I15" i="38"/>
  <c r="J17" i="38"/>
  <c r="B23" i="38"/>
  <c r="J15" i="38"/>
  <c r="B31" i="38"/>
  <c r="B10" i="38"/>
  <c r="B44" i="38"/>
  <c r="Q9" i="38"/>
  <c r="Q15" i="38"/>
  <c r="P17" i="38"/>
  <c r="I10" i="38"/>
  <c r="B43" i="38"/>
  <c r="F13" i="38"/>
  <c r="H14" i="38"/>
  <c r="P10" i="38"/>
  <c r="B29" i="38"/>
  <c r="J16" i="38"/>
  <c r="F36" i="38" a="1"/>
  <c r="F36" i="38" s="1"/>
  <c r="G36" i="38" s="1" a="1"/>
  <c r="G36" i="38" s="1"/>
  <c r="F22" i="38" a="1"/>
  <c r="F22" i="38" s="1"/>
  <c r="H22" i="38" s="1" a="1"/>
  <c r="H22" i="38" s="1"/>
  <c r="D11" i="7" l="1"/>
  <c r="M11" i="7" s="1"/>
  <c r="D10" i="7"/>
  <c r="F29" i="38" a="1"/>
  <c r="F29" i="38" s="1"/>
  <c r="H29" i="38" s="1" a="1"/>
  <c r="H29" i="38" s="1"/>
  <c r="F43" i="38" a="1"/>
  <c r="F43" i="38" s="1"/>
  <c r="G43" i="38" s="1" a="1"/>
  <c r="G43" i="38" s="1"/>
  <c r="F38" i="38" a="1"/>
  <c r="F38" i="38" s="1"/>
  <c r="G38" i="38" s="1" a="1"/>
  <c r="G38" i="38" s="1"/>
  <c r="F26" i="38" a="1"/>
  <c r="F26" i="38" s="1"/>
  <c r="G26" i="38" s="1" a="1"/>
  <c r="G26" i="38" s="1"/>
  <c r="F40" i="38" a="1"/>
  <c r="F40" i="38" s="1"/>
  <c r="G40" i="38" s="1" a="1"/>
  <c r="G40" i="38" s="1"/>
  <c r="F27" i="38" a="1"/>
  <c r="F27" i="38" s="1"/>
  <c r="H27" i="38" s="1" a="1"/>
  <c r="H27" i="38" s="1"/>
  <c r="G22" i="38" a="1"/>
  <c r="G22" i="38" s="1"/>
  <c r="F28" i="38" a="1"/>
  <c r="F28" i="38" s="1"/>
  <c r="G28" i="38" s="1" a="1"/>
  <c r="G28" i="38" s="1"/>
  <c r="F39" i="38" a="1"/>
  <c r="F39" i="38" s="1"/>
  <c r="G39" i="38" s="1" a="1"/>
  <c r="G39" i="38" s="1"/>
  <c r="F45" i="38" a="1"/>
  <c r="F45" i="38" s="1"/>
  <c r="G45" i="38" s="1" a="1"/>
  <c r="G45" i="38" s="1"/>
  <c r="F41" i="38" a="1"/>
  <c r="F41" i="38" s="1"/>
  <c r="G41" i="38" s="1" a="1"/>
  <c r="G41" i="38" s="1"/>
  <c r="F24" i="38" a="1"/>
  <c r="F24" i="38" s="1"/>
  <c r="H24" i="38" s="1" a="1"/>
  <c r="H24" i="38" s="1"/>
  <c r="F44" i="38" a="1"/>
  <c r="F44" i="38" s="1"/>
  <c r="G44" i="38" s="1" a="1"/>
  <c r="G44" i="38" s="1"/>
  <c r="F30" i="38" a="1"/>
  <c r="F30" i="38" s="1"/>
  <c r="H30" i="38" s="1" a="1"/>
  <c r="H30" i="38" s="1"/>
  <c r="F31" i="38" a="1"/>
  <c r="F31" i="38" s="1"/>
  <c r="H31" i="38" s="1" a="1"/>
  <c r="H31" i="38" s="1"/>
  <c r="F25" i="38" a="1"/>
  <c r="F25" i="38" s="1"/>
  <c r="H25" i="38" s="1" a="1"/>
  <c r="H25" i="38" s="1"/>
  <c r="F42" i="38" a="1"/>
  <c r="F42" i="38" s="1"/>
  <c r="G42" i="38" s="1" a="1"/>
  <c r="G42" i="38" s="1"/>
  <c r="F23" i="38" a="1"/>
  <c r="F23" i="38" s="1"/>
  <c r="H23" i="38" s="1" a="1"/>
  <c r="H23" i="38" s="1"/>
  <c r="F37" i="38" a="1"/>
  <c r="F37" i="38" s="1"/>
  <c r="G37" i="38" s="1" a="1"/>
  <c r="G37" i="38" s="1"/>
  <c r="J14" i="7"/>
  <c r="H19" i="7" s="1"/>
  <c r="G27" i="38" l="1" a="1"/>
  <c r="G27" i="38" s="1"/>
  <c r="G25" i="38" a="1"/>
  <c r="G25" i="38" s="1"/>
  <c r="H28" i="38" a="1"/>
  <c r="H28" i="38" s="1"/>
  <c r="G31" i="38" a="1"/>
  <c r="G31" i="38" s="1"/>
  <c r="G30" i="38" a="1"/>
  <c r="G30" i="38" s="1"/>
  <c r="H26" i="38" a="1"/>
  <c r="H26" i="38" s="1"/>
  <c r="G23" i="38" a="1"/>
  <c r="G23" i="38" s="1"/>
  <c r="G29" i="38" a="1"/>
  <c r="G29" i="38" s="1"/>
  <c r="G24" i="38" a="1"/>
  <c r="G24" i="38" s="1"/>
  <c r="H8" i="7" l="1"/>
  <c r="G8" i="7"/>
  <c r="F8" i="7"/>
  <c r="K13" i="7"/>
  <c r="K12" i="7"/>
  <c r="I8" i="7"/>
  <c r="K8" i="7" s="1"/>
  <c r="K10" i="7"/>
  <c r="M10" i="7" l="1"/>
  <c r="H22" i="7"/>
  <c r="J18"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<sst xmlns="http://schemas.openxmlformats.org/spreadsheetml/2006/main" count="1232" uniqueCount="202">
  <si>
    <t>建　物　概　要</t>
    <rPh sb="0" eb="1">
      <t>タツル</t>
    </rPh>
    <rPh sb="2" eb="3">
      <t>モノ</t>
    </rPh>
    <rPh sb="4" eb="5">
      <t>ガイ</t>
    </rPh>
    <rPh sb="6" eb="7">
      <t>ヨウ</t>
    </rPh>
    <phoneticPr fontId="1"/>
  </si>
  <si>
    <t>棟番号</t>
    <rPh sb="0" eb="1">
      <t>トウ</t>
    </rPh>
    <rPh sb="1" eb="3">
      <t>バンゴウ</t>
    </rPh>
    <phoneticPr fontId="1"/>
  </si>
  <si>
    <t>建物名称</t>
    <rPh sb="0" eb="2">
      <t>タテモノ</t>
    </rPh>
    <rPh sb="2" eb="4">
      <t>メイショウ</t>
    </rPh>
    <phoneticPr fontId="1"/>
  </si>
  <si>
    <t>工事種別</t>
    <rPh sb="0" eb="2">
      <t>コウジ</t>
    </rPh>
    <rPh sb="2" eb="4">
      <t>シュベツ</t>
    </rPh>
    <phoneticPr fontId="1"/>
  </si>
  <si>
    <t>建設</t>
    <rPh sb="0" eb="2">
      <t>ケンセツ</t>
    </rPh>
    <phoneticPr fontId="1"/>
  </si>
  <si>
    <t>改修</t>
    <rPh sb="0" eb="2">
      <t>カイシュウ</t>
    </rPh>
    <phoneticPr fontId="1"/>
  </si>
  <si>
    <t>取得＋改修</t>
    <rPh sb="0" eb="2">
      <t>シュトク</t>
    </rPh>
    <rPh sb="3" eb="5">
      <t>カイシュウ</t>
    </rPh>
    <phoneticPr fontId="1"/>
  </si>
  <si>
    <t>取得</t>
    <rPh sb="0" eb="2">
      <t>シュトク</t>
    </rPh>
    <phoneticPr fontId="1"/>
  </si>
  <si>
    <t>敷地</t>
    <rPh sb="0" eb="2">
      <t>シキチ</t>
    </rPh>
    <phoneticPr fontId="1"/>
  </si>
  <si>
    <t>住所</t>
    <phoneticPr fontId="1"/>
  </si>
  <si>
    <t>用途地域</t>
    <rPh sb="0" eb="2">
      <t>ヨウト</t>
    </rPh>
    <rPh sb="2" eb="4">
      <t>チイキ</t>
    </rPh>
    <phoneticPr fontId="1"/>
  </si>
  <si>
    <t>（用途地域の指定状況）</t>
    <rPh sb="1" eb="3">
      <t>ヨウト</t>
    </rPh>
    <rPh sb="3" eb="5">
      <t>チイキ</t>
    </rPh>
    <rPh sb="6" eb="8">
      <t>シテイ</t>
    </rPh>
    <rPh sb="8" eb="10">
      <t>ジョウキョウ</t>
    </rPh>
    <phoneticPr fontId="1"/>
  </si>
  <si>
    <t>敷地面積</t>
    <rPh sb="0" eb="2">
      <t>シキチ</t>
    </rPh>
    <rPh sb="2" eb="4">
      <t>メンセキ</t>
    </rPh>
    <phoneticPr fontId="1"/>
  </si>
  <si>
    <t>数値を記入（単位：㎡）</t>
    <rPh sb="0" eb="2">
      <t>スウチ</t>
    </rPh>
    <rPh sb="3" eb="5">
      <t>キニュウ</t>
    </rPh>
    <rPh sb="6" eb="8">
      <t>タンイ</t>
    </rPh>
    <phoneticPr fontId="1"/>
  </si>
  <si>
    <t>㎡</t>
    <phoneticPr fontId="1"/>
  </si>
  <si>
    <t>その他</t>
    <rPh sb="2" eb="3">
      <t>タ</t>
    </rPh>
    <phoneticPr fontId="1"/>
  </si>
  <si>
    <t>年</t>
    <rPh sb="0" eb="1">
      <t>ネン</t>
    </rPh>
    <phoneticPr fontId="1"/>
  </si>
  <si>
    <t>月</t>
    <rPh sb="0" eb="1">
      <t>ツキ</t>
    </rPh>
    <phoneticPr fontId="1"/>
  </si>
  <si>
    <t>建物</t>
    <rPh sb="0" eb="2">
      <t>タテモノ</t>
    </rPh>
    <phoneticPr fontId="1"/>
  </si>
  <si>
    <t>階数</t>
    <rPh sb="0" eb="2">
      <t>カイスウ</t>
    </rPh>
    <phoneticPr fontId="1"/>
  </si>
  <si>
    <t>（地上●階、地下●階）</t>
    <rPh sb="1" eb="3">
      <t>チジョウ</t>
    </rPh>
    <rPh sb="4" eb="5">
      <t>カイ</t>
    </rPh>
    <rPh sb="6" eb="8">
      <t>チカ</t>
    </rPh>
    <rPh sb="9" eb="10">
      <t>カイ</t>
    </rPh>
    <phoneticPr fontId="1"/>
  </si>
  <si>
    <t>地上</t>
    <rPh sb="0" eb="2">
      <t>チジョウ</t>
    </rPh>
    <phoneticPr fontId="1"/>
  </si>
  <si>
    <t>階</t>
    <rPh sb="0" eb="1">
      <t>カイ</t>
    </rPh>
    <phoneticPr fontId="1"/>
  </si>
  <si>
    <t>地下</t>
    <phoneticPr fontId="1"/>
  </si>
  <si>
    <t>延床面積</t>
    <rPh sb="0" eb="1">
      <t>ノ</t>
    </rPh>
    <rPh sb="1" eb="2">
      <t>ユカ</t>
    </rPh>
    <rPh sb="2" eb="4">
      <t>メンセキ</t>
    </rPh>
    <phoneticPr fontId="1"/>
  </si>
  <si>
    <t>数値を記入（単位：㎡）</t>
    <phoneticPr fontId="1"/>
  </si>
  <si>
    <t>（●年●月）</t>
    <rPh sb="2" eb="3">
      <t>ネン</t>
    </rPh>
    <rPh sb="4" eb="5">
      <t>ツキ</t>
    </rPh>
    <phoneticPr fontId="1"/>
  </si>
  <si>
    <t>構造</t>
    <rPh sb="0" eb="2">
      <t>コウゾウ</t>
    </rPh>
    <phoneticPr fontId="1"/>
  </si>
  <si>
    <t>[RC造、S造、木造、その他]　から選択</t>
    <rPh sb="3" eb="4">
      <t>ゾウ</t>
    </rPh>
    <rPh sb="6" eb="7">
      <t>ゾウ</t>
    </rPh>
    <rPh sb="8" eb="10">
      <t>モクゾウ</t>
    </rPh>
    <rPh sb="13" eb="14">
      <t>タ</t>
    </rPh>
    <rPh sb="18" eb="20">
      <t>センタク</t>
    </rPh>
    <phoneticPr fontId="1"/>
  </si>
  <si>
    <t>RC造</t>
    <phoneticPr fontId="1"/>
  </si>
  <si>
    <t>S造</t>
    <phoneticPr fontId="1"/>
  </si>
  <si>
    <t>木造</t>
    <phoneticPr fontId="1"/>
  </si>
  <si>
    <t>その他</t>
  </si>
  <si>
    <t>（その他の内容）</t>
    <rPh sb="3" eb="4">
      <t>タ</t>
    </rPh>
    <rPh sb="5" eb="7">
      <t>ナイヨウ</t>
    </rPh>
    <phoneticPr fontId="1"/>
  </si>
  <si>
    <t>耐震基準適合状況</t>
    <rPh sb="0" eb="2">
      <t>タイシン</t>
    </rPh>
    <rPh sb="2" eb="4">
      <t>キジュン</t>
    </rPh>
    <rPh sb="4" eb="6">
      <t>テキゴウ</t>
    </rPh>
    <rPh sb="6" eb="8">
      <t>ジョウキョウ</t>
    </rPh>
    <phoneticPr fontId="1"/>
  </si>
  <si>
    <t>適合している</t>
    <phoneticPr fontId="1"/>
  </si>
  <si>
    <t>モデル事業の補助等で実施する改修工事により適合予定</t>
    <rPh sb="8" eb="9">
      <t>トウ</t>
    </rPh>
    <phoneticPr fontId="1"/>
  </si>
  <si>
    <t>関係法令への
既存不適格の状況</t>
    <rPh sb="0" eb="2">
      <t>カンケイ</t>
    </rPh>
    <rPh sb="2" eb="4">
      <t>ホウレイ</t>
    </rPh>
    <rPh sb="7" eb="9">
      <t>キソン</t>
    </rPh>
    <rPh sb="9" eb="12">
      <t>フテキカク</t>
    </rPh>
    <rPh sb="13" eb="15">
      <t>ジョウキョウ</t>
    </rPh>
    <phoneticPr fontId="1"/>
  </si>
  <si>
    <t>[既存不適格等はない、既存不適格等がある]　から選択</t>
    <rPh sb="1" eb="3">
      <t>キソン</t>
    </rPh>
    <rPh sb="3" eb="6">
      <t>フテキカク</t>
    </rPh>
    <rPh sb="6" eb="7">
      <t>トウ</t>
    </rPh>
    <rPh sb="11" eb="13">
      <t>キゾン</t>
    </rPh>
    <rPh sb="13" eb="16">
      <t>フテキカク</t>
    </rPh>
    <rPh sb="16" eb="17">
      <t>トウ</t>
    </rPh>
    <phoneticPr fontId="1"/>
  </si>
  <si>
    <t>既存不適格等はない</t>
    <rPh sb="0" eb="2">
      <t>キゾン</t>
    </rPh>
    <rPh sb="2" eb="5">
      <t>フテキカク</t>
    </rPh>
    <rPh sb="5" eb="6">
      <t>トウ</t>
    </rPh>
    <phoneticPr fontId="1"/>
  </si>
  <si>
    <t>既存不適格等がある</t>
    <rPh sb="0" eb="2">
      <t>キゾン</t>
    </rPh>
    <rPh sb="2" eb="5">
      <t>フテキカク</t>
    </rPh>
    <rPh sb="5" eb="6">
      <t>トウ</t>
    </rPh>
    <phoneticPr fontId="1"/>
  </si>
  <si>
    <t>（既存不適格等の内容）</t>
    <rPh sb="1" eb="3">
      <t>キゾン</t>
    </rPh>
    <rPh sb="3" eb="6">
      <t>フテキカク</t>
    </rPh>
    <rPh sb="6" eb="7">
      <t>トウ</t>
    </rPh>
    <rPh sb="8" eb="10">
      <t>ナイヨウ</t>
    </rPh>
    <phoneticPr fontId="1"/>
  </si>
  <si>
    <t>補助要望
部分</t>
    <rPh sb="0" eb="2">
      <t>ホジョ</t>
    </rPh>
    <rPh sb="2" eb="4">
      <t>ヨウボウ</t>
    </rPh>
    <rPh sb="5" eb="7">
      <t>ブブン</t>
    </rPh>
    <phoneticPr fontId="1"/>
  </si>
  <si>
    <t>建物との関係</t>
    <rPh sb="0" eb="2">
      <t>タテモノ</t>
    </rPh>
    <rPh sb="4" eb="6">
      <t>カンケイ</t>
    </rPh>
    <phoneticPr fontId="1"/>
  </si>
  <si>
    <t>[建物の全部,建物の一部]　から選択</t>
    <rPh sb="1" eb="3">
      <t>タテモノ</t>
    </rPh>
    <rPh sb="4" eb="6">
      <t>ゼンブ</t>
    </rPh>
    <rPh sb="7" eb="9">
      <t>タテモノ</t>
    </rPh>
    <rPh sb="10" eb="12">
      <t>イチブ</t>
    </rPh>
    <phoneticPr fontId="1"/>
  </si>
  <si>
    <t>建物の全部</t>
    <phoneticPr fontId="1"/>
  </si>
  <si>
    <t>建物の一部</t>
    <phoneticPr fontId="1"/>
  </si>
  <si>
    <t>用途</t>
    <rPh sb="0" eb="2">
      <t>ヨウト</t>
    </rPh>
    <phoneticPr fontId="1"/>
  </si>
  <si>
    <t>戸数（※）</t>
    <rPh sb="0" eb="2">
      <t>コスウ</t>
    </rPh>
    <phoneticPr fontId="1"/>
  </si>
  <si>
    <t>数値を記入（単位：戸）</t>
    <rPh sb="0" eb="2">
      <t>スウチ</t>
    </rPh>
    <rPh sb="3" eb="5">
      <t>キニュウ</t>
    </rPh>
    <rPh sb="6" eb="8">
      <t>タンイ</t>
    </rPh>
    <rPh sb="9" eb="10">
      <t>ト</t>
    </rPh>
    <phoneticPr fontId="1"/>
  </si>
  <si>
    <t>戸</t>
    <rPh sb="0" eb="1">
      <t>ト</t>
    </rPh>
    <phoneticPr fontId="1"/>
  </si>
  <si>
    <t>形式</t>
    <rPh sb="0" eb="2">
      <t>ケイシキ</t>
    </rPh>
    <phoneticPr fontId="1"/>
  </si>
  <si>
    <t>[共同住宅,戸建て住宅,その他]</t>
    <rPh sb="1" eb="3">
      <t>キョウドウ</t>
    </rPh>
    <rPh sb="3" eb="5">
      <t>ジュウタク</t>
    </rPh>
    <rPh sb="6" eb="8">
      <t>コダ</t>
    </rPh>
    <rPh sb="9" eb="11">
      <t>ジュウタク</t>
    </rPh>
    <rPh sb="14" eb="15">
      <t>タ</t>
    </rPh>
    <phoneticPr fontId="1"/>
  </si>
  <si>
    <t>共同住宅</t>
    <rPh sb="0" eb="2">
      <t>キョウドウ</t>
    </rPh>
    <rPh sb="2" eb="4">
      <t>ジュウタク</t>
    </rPh>
    <phoneticPr fontId="1"/>
  </si>
  <si>
    <t>戸建て住宅</t>
    <rPh sb="0" eb="2">
      <t>コダ</t>
    </rPh>
    <rPh sb="3" eb="5">
      <t>ジュウタク</t>
    </rPh>
    <phoneticPr fontId="1"/>
  </si>
  <si>
    <t>戸当たり面積</t>
    <rPh sb="0" eb="1">
      <t>コ</t>
    </rPh>
    <rPh sb="1" eb="2">
      <t>ア</t>
    </rPh>
    <rPh sb="4" eb="6">
      <t>メンセキ</t>
    </rPh>
    <phoneticPr fontId="1"/>
  </si>
  <si>
    <t>最小面積</t>
    <rPh sb="0" eb="2">
      <t>サイショウ</t>
    </rPh>
    <rPh sb="2" eb="4">
      <t>メンセキ</t>
    </rPh>
    <phoneticPr fontId="1"/>
  </si>
  <si>
    <t>（数値を記入　単位：㎡）</t>
    <rPh sb="1" eb="3">
      <t>スウチ</t>
    </rPh>
    <rPh sb="4" eb="6">
      <t>キニュウ</t>
    </rPh>
    <rPh sb="7" eb="9">
      <t>タンイ</t>
    </rPh>
    <phoneticPr fontId="1"/>
  </si>
  <si>
    <t>最大面積</t>
    <rPh sb="0" eb="2">
      <t>サイダイ</t>
    </rPh>
    <rPh sb="2" eb="4">
      <t>メンセキ</t>
    </rPh>
    <phoneticPr fontId="1"/>
  </si>
  <si>
    <t>（数値を記入　単位：㎡）</t>
    <phoneticPr fontId="1"/>
  </si>
  <si>
    <t>施設数（※）</t>
    <rPh sb="0" eb="2">
      <t>シセツ</t>
    </rPh>
    <rPh sb="2" eb="3">
      <t>スウ</t>
    </rPh>
    <phoneticPr fontId="1"/>
  </si>
  <si>
    <t>数値を記入（単位：施設）</t>
    <rPh sb="9" eb="11">
      <t>シセツ</t>
    </rPh>
    <phoneticPr fontId="1"/>
  </si>
  <si>
    <t>施設</t>
    <rPh sb="0" eb="2">
      <t>シセツ</t>
    </rPh>
    <phoneticPr fontId="1"/>
  </si>
  <si>
    <t>（施設の数に応じて、それぞれの用途を記入）</t>
    <rPh sb="1" eb="3">
      <t>シセツ</t>
    </rPh>
    <rPh sb="4" eb="5">
      <t>スウ</t>
    </rPh>
    <rPh sb="6" eb="7">
      <t>オウ</t>
    </rPh>
    <rPh sb="15" eb="17">
      <t>ヨウト</t>
    </rPh>
    <rPh sb="18" eb="20">
      <t>キニュウ</t>
    </rPh>
    <phoneticPr fontId="1"/>
  </si>
  <si>
    <r>
      <t>補助要望</t>
    </r>
    <r>
      <rPr>
        <b/>
        <u/>
        <sz val="10"/>
        <color theme="1"/>
        <rFont val="Meiryo UI"/>
        <family val="3"/>
        <charset val="128"/>
      </rPr>
      <t>外</t>
    </r>
    <r>
      <rPr>
        <sz val="10"/>
        <color theme="1"/>
        <rFont val="Meiryo UI"/>
        <family val="3"/>
        <charset val="128"/>
      </rPr>
      <t xml:space="preserve">
部分</t>
    </r>
    <rPh sb="0" eb="2">
      <t>ホジョ</t>
    </rPh>
    <rPh sb="2" eb="4">
      <t>ヨウボウ</t>
    </rPh>
    <rPh sb="4" eb="5">
      <t>ソト</t>
    </rPh>
    <rPh sb="6" eb="8">
      <t>ブブン</t>
    </rPh>
    <phoneticPr fontId="1"/>
  </si>
  <si>
    <t>※　補助上限額算定に連動します。</t>
    <rPh sb="4" eb="6">
      <t>ジョウゲン</t>
    </rPh>
    <phoneticPr fontId="1"/>
  </si>
  <si>
    <t>建物概要のまとめ</t>
    <phoneticPr fontId="1"/>
  </si>
  <si>
    <t>＜建物概要＞</t>
    <rPh sb="1" eb="5">
      <t>タテモノガイヨウ</t>
    </rPh>
    <phoneticPr fontId="1"/>
  </si>
  <si>
    <t>地上階数</t>
    <rPh sb="0" eb="2">
      <t>チジョウ</t>
    </rPh>
    <rPh sb="2" eb="4">
      <t>カイスウ</t>
    </rPh>
    <phoneticPr fontId="1"/>
  </si>
  <si>
    <t>建物の竣工年次</t>
    <rPh sb="0" eb="2">
      <t>タテモノ</t>
    </rPh>
    <rPh sb="3" eb="7">
      <t>シュンコウネンジ</t>
    </rPh>
    <phoneticPr fontId="1"/>
  </si>
  <si>
    <t>（改修の場合は当初の年次）</t>
    <rPh sb="1" eb="3">
      <t>カイシュウ</t>
    </rPh>
    <rPh sb="4" eb="6">
      <t>バアイ</t>
    </rPh>
    <rPh sb="7" eb="9">
      <t>トウショ</t>
    </rPh>
    <rPh sb="10" eb="12">
      <t>ネンジ</t>
    </rPh>
    <phoneticPr fontId="1"/>
  </si>
  <si>
    <t>住宅戸数</t>
    <rPh sb="0" eb="2">
      <t>ジュウタク</t>
    </rPh>
    <rPh sb="2" eb="4">
      <t>コスウ</t>
    </rPh>
    <phoneticPr fontId="1"/>
  </si>
  <si>
    <t>施設数</t>
    <rPh sb="0" eb="3">
      <t>シセツスウ</t>
    </rPh>
    <phoneticPr fontId="1"/>
  </si>
  <si>
    <t>事　業　実　施　工　程</t>
  </si>
  <si>
    <t>事業期間（予定含む）：</t>
    <rPh sb="0" eb="2">
      <t>ジギョウ</t>
    </rPh>
    <rPh sb="2" eb="4">
      <t>キカン</t>
    </rPh>
    <rPh sb="5" eb="7">
      <t>ヨテイ</t>
    </rPh>
    <rPh sb="7" eb="8">
      <t>フク</t>
    </rPh>
    <phoneticPr fontId="1"/>
  </si>
  <si>
    <t>～</t>
    <phoneticPr fontId="1"/>
  </si>
  <si>
    <t>実施項目</t>
    <rPh sb="0" eb="2">
      <t>ジッシ</t>
    </rPh>
    <rPh sb="2" eb="4">
      <t>コウモク</t>
    </rPh>
    <phoneticPr fontId="1"/>
  </si>
  <si>
    <t>8
月</t>
    <rPh sb="2" eb="3">
      <t>ガツ</t>
    </rPh>
    <phoneticPr fontId="1"/>
  </si>
  <si>
    <t>9
月</t>
    <rPh sb="2" eb="3">
      <t>ガツ</t>
    </rPh>
    <phoneticPr fontId="1"/>
  </si>
  <si>
    <t>10
月</t>
    <rPh sb="3" eb="4">
      <t>ガツ</t>
    </rPh>
    <phoneticPr fontId="1"/>
  </si>
  <si>
    <t>11
月</t>
    <rPh sb="3" eb="4">
      <t>ガツ</t>
    </rPh>
    <phoneticPr fontId="1"/>
  </si>
  <si>
    <t>12
月</t>
    <rPh sb="3" eb="4">
      <t>ガツ</t>
    </rPh>
    <phoneticPr fontId="1"/>
  </si>
  <si>
    <t>1
月</t>
    <rPh sb="2" eb="3">
      <t>ガツ</t>
    </rPh>
    <phoneticPr fontId="1"/>
  </si>
  <si>
    <t>2
月</t>
    <rPh sb="2" eb="3">
      <t>ガツ</t>
    </rPh>
    <phoneticPr fontId="1"/>
  </si>
  <si>
    <t>3
月</t>
    <rPh sb="2" eb="3">
      <t>ガツ</t>
    </rPh>
    <phoneticPr fontId="1"/>
  </si>
  <si>
    <t>4
月</t>
    <rPh sb="2" eb="3">
      <t>ガツ</t>
    </rPh>
    <phoneticPr fontId="1"/>
  </si>
  <si>
    <t>5
月</t>
    <rPh sb="2" eb="3">
      <t>ガツ</t>
    </rPh>
    <phoneticPr fontId="1"/>
  </si>
  <si>
    <t>6
月</t>
    <rPh sb="2" eb="3">
      <t>ガツ</t>
    </rPh>
    <phoneticPr fontId="1"/>
  </si>
  <si>
    <t>7
月</t>
    <rPh sb="2" eb="3">
      <t>ガツ</t>
    </rPh>
    <phoneticPr fontId="1"/>
  </si>
  <si>
    <t>事　業　費　内　訳</t>
    <rPh sb="0" eb="1">
      <t>コト</t>
    </rPh>
    <rPh sb="2" eb="3">
      <t>ゴウ</t>
    </rPh>
    <rPh sb="4" eb="5">
      <t>ヒ</t>
    </rPh>
    <rPh sb="6" eb="7">
      <t>ナイ</t>
    </rPh>
    <rPh sb="8" eb="9">
      <t>ヤク</t>
    </rPh>
    <phoneticPr fontId="1"/>
  </si>
  <si>
    <t>単価 [千円]</t>
    <rPh sb="0" eb="2">
      <t>タンカ</t>
    </rPh>
    <phoneticPr fontId="1"/>
  </si>
  <si>
    <t>計</t>
    <rPh sb="0" eb="1">
      <t>ケイ</t>
    </rPh>
    <phoneticPr fontId="1"/>
  </si>
  <si>
    <t>数量</t>
    <rPh sb="0" eb="2">
      <t>スウリョウ</t>
    </rPh>
    <phoneticPr fontId="1"/>
  </si>
  <si>
    <t>小計</t>
    <phoneticPr fontId="1"/>
  </si>
  <si>
    <t>情報提供
及び普及</t>
    <rPh sb="0" eb="2">
      <t>ジョウホウ</t>
    </rPh>
    <rPh sb="2" eb="4">
      <t>テイキョウ</t>
    </rPh>
    <rPh sb="5" eb="6">
      <t>オヨ</t>
    </rPh>
    <rPh sb="7" eb="9">
      <t>フキュウ</t>
    </rPh>
    <phoneticPr fontId="1"/>
  </si>
  <si>
    <t>小計</t>
    <rPh sb="0" eb="1">
      <t>ショウ</t>
    </rPh>
    <rPh sb="1" eb="2">
      <t>ケイ</t>
    </rPh>
    <phoneticPr fontId="1"/>
  </si>
  <si>
    <t>合計</t>
    <rPh sb="0" eb="2">
      <t>ゴウケイ</t>
    </rPh>
    <phoneticPr fontId="1"/>
  </si>
  <si>
    <t>事業費・補助要望額</t>
    <rPh sb="0" eb="1">
      <t>コト</t>
    </rPh>
    <rPh sb="1" eb="2">
      <t>ゴウ</t>
    </rPh>
    <rPh sb="2" eb="3">
      <t>ヒ</t>
    </rPh>
    <rPh sb="4" eb="9">
      <t>ホジョヨウボウガク</t>
    </rPh>
    <phoneticPr fontId="1"/>
  </si>
  <si>
    <t xml:space="preserve">
※補助要望額は、補助率による上限額【a】、戸数・施設数あたりの上限額【b】のいずれか低い額に収まるように、千円未満を切り捨てして入力してください。</t>
    <phoneticPr fontId="1"/>
  </si>
  <si>
    <t>工事種別ごとの
戸数／施設数</t>
    <rPh sb="0" eb="2">
      <t>コウジ</t>
    </rPh>
    <rPh sb="2" eb="4">
      <t>シュベツ</t>
    </rPh>
    <rPh sb="8" eb="10">
      <t>コスウ</t>
    </rPh>
    <rPh sb="11" eb="14">
      <t>シセツスウ</t>
    </rPh>
    <phoneticPr fontId="1"/>
  </si>
  <si>
    <t>事業費　[千円]</t>
    <rPh sb="0" eb="3">
      <t>ジギョウヒ</t>
    </rPh>
    <phoneticPr fontId="1"/>
  </si>
  <si>
    <t>補助要望額
[千円]</t>
    <rPh sb="0" eb="2">
      <t>ホジョ</t>
    </rPh>
    <rPh sb="2" eb="4">
      <t>ヨウボウ</t>
    </rPh>
    <rPh sb="4" eb="5">
      <t>ガク</t>
    </rPh>
    <phoneticPr fontId="1"/>
  </si>
  <si>
    <t>補助上限額　[千円]</t>
    <rPh sb="0" eb="2">
      <t>ホジョ</t>
    </rPh>
    <rPh sb="2" eb="5">
      <t>ジョウゲンガク</t>
    </rPh>
    <rPh sb="7" eb="9">
      <t>センエン</t>
    </rPh>
    <phoneticPr fontId="1"/>
  </si>
  <si>
    <t>補助率による上限額【a】</t>
    <rPh sb="0" eb="3">
      <t>ホジョリツ</t>
    </rPh>
    <rPh sb="6" eb="8">
      <t>ジョウゲン</t>
    </rPh>
    <rPh sb="8" eb="9">
      <t>ガク</t>
    </rPh>
    <phoneticPr fontId="1"/>
  </si>
  <si>
    <t>戸数・施設数あたり上限額【b】</t>
    <rPh sb="0" eb="2">
      <t>コスウ</t>
    </rPh>
    <rPh sb="3" eb="5">
      <t>シセツ</t>
    </rPh>
    <rPh sb="5" eb="6">
      <t>スウ</t>
    </rPh>
    <rPh sb="9" eb="11">
      <t>ジョウゲン</t>
    </rPh>
    <rPh sb="11" eb="12">
      <t>ガク</t>
    </rPh>
    <phoneticPr fontId="1"/>
  </si>
  <si>
    <t>( 2/3 )</t>
  </si>
  <si>
    <t>情報提供及び普及</t>
    <rPh sb="0" eb="2">
      <t>ジョウホウ</t>
    </rPh>
    <rPh sb="2" eb="4">
      <t>テイキョウ</t>
    </rPh>
    <rPh sb="4" eb="5">
      <t>オヨ</t>
    </rPh>
    <rPh sb="6" eb="8">
      <t>フキュウ</t>
    </rPh>
    <phoneticPr fontId="1"/>
  </si>
  <si>
    <t>資　金　計　画</t>
    <rPh sb="0" eb="1">
      <t>シ</t>
    </rPh>
    <rPh sb="2" eb="3">
      <t>キン</t>
    </rPh>
    <rPh sb="4" eb="5">
      <t>ケイ</t>
    </rPh>
    <rPh sb="6" eb="7">
      <t>ガ</t>
    </rPh>
    <phoneticPr fontId="1"/>
  </si>
  <si>
    <t>項目</t>
    <rPh sb="0" eb="2">
      <t>コウモク</t>
    </rPh>
    <phoneticPr fontId="1"/>
  </si>
  <si>
    <t>資金 [千円]</t>
    <rPh sb="0" eb="2">
      <t>シキン</t>
    </rPh>
    <rPh sb="4" eb="6">
      <t>センエン</t>
    </rPh>
    <phoneticPr fontId="1"/>
  </si>
  <si>
    <t>事業費 [千円]</t>
    <rPh sb="0" eb="3">
      <t>ジギョウヒ</t>
    </rPh>
    <phoneticPr fontId="1"/>
  </si>
  <si>
    <t>自己資金</t>
    <rPh sb="0" eb="2">
      <t>ジコ</t>
    </rPh>
    <rPh sb="2" eb="4">
      <t>シキン</t>
    </rPh>
    <phoneticPr fontId="1"/>
  </si>
  <si>
    <r>
      <t>補助金</t>
    </r>
    <r>
      <rPr>
        <sz val="10"/>
        <color rgb="FF0070C0"/>
        <rFont val="Meiryo UI"/>
        <family val="3"/>
        <charset val="128"/>
      </rPr>
      <t>（上表の合計欄から自動転記）</t>
    </r>
    <rPh sb="0" eb="3">
      <t>ホジョキン</t>
    </rPh>
    <rPh sb="4" eb="6">
      <t>ジョウヒョウ</t>
    </rPh>
    <rPh sb="7" eb="9">
      <t>ゴウケイ</t>
    </rPh>
    <rPh sb="9" eb="10">
      <t>ラン</t>
    </rPh>
    <rPh sb="12" eb="14">
      <t>ジドウ</t>
    </rPh>
    <rPh sb="14" eb="16">
      <t>テンキ</t>
    </rPh>
    <phoneticPr fontId="1"/>
  </si>
  <si>
    <t>借入金</t>
    <rPh sb="0" eb="2">
      <t>カリイレ</t>
    </rPh>
    <rPh sb="2" eb="3">
      <t>キン</t>
    </rPh>
    <phoneticPr fontId="1"/>
  </si>
  <si>
    <t>返済期間：</t>
    <phoneticPr fontId="1"/>
  </si>
  <si>
    <t>内容：</t>
    <rPh sb="0" eb="2">
      <t>ナイヨウ</t>
    </rPh>
    <phoneticPr fontId="1"/>
  </si>
  <si>
    <t>本提案以外の補助事業への応募状況（補助要望額の重複）</t>
    <rPh sb="0" eb="1">
      <t>ホン</t>
    </rPh>
    <rPh sb="1" eb="3">
      <t>テイアン</t>
    </rPh>
    <rPh sb="3" eb="5">
      <t>イガイ</t>
    </rPh>
    <rPh sb="6" eb="8">
      <t>ホジョ</t>
    </rPh>
    <rPh sb="8" eb="10">
      <t>ジギョウ</t>
    </rPh>
    <rPh sb="12" eb="14">
      <t>オウボ</t>
    </rPh>
    <rPh sb="14" eb="16">
      <t>ジョウキョウ</t>
    </rPh>
    <rPh sb="17" eb="19">
      <t>ホジョ</t>
    </rPh>
    <rPh sb="19" eb="21">
      <t>ヨウボウ</t>
    </rPh>
    <rPh sb="21" eb="22">
      <t>ガク</t>
    </rPh>
    <rPh sb="23" eb="25">
      <t>ジュウフク</t>
    </rPh>
    <phoneticPr fontId="1"/>
  </si>
  <si>
    <t>※今回補助対象となるものを、他の補助事業に応募（申請）している場合は、申請している補助事業の名称を必ず記入してください。
 　また、補助対象となる範囲が異なる場合でも、他の補助事業の名称と補助対象範囲等を記入して下さい。</t>
    <rPh sb="18" eb="20">
      <t>ジギョウ</t>
    </rPh>
    <rPh sb="43" eb="45">
      <t>ジギョウ</t>
    </rPh>
    <rPh sb="88" eb="90">
      <t>ジギョウ</t>
    </rPh>
    <rPh sb="100" eb="101">
      <t>ナド</t>
    </rPh>
    <phoneticPr fontId="1"/>
  </si>
  <si>
    <t>他の補助事業への応募（地方自治体独自の補助事業も含む）
[なし、あり]</t>
    <rPh sb="0" eb="1">
      <t>タ</t>
    </rPh>
    <rPh sb="2" eb="4">
      <t>ホジョ</t>
    </rPh>
    <rPh sb="4" eb="6">
      <t>ジギョウ</t>
    </rPh>
    <rPh sb="8" eb="10">
      <t>オウボ</t>
    </rPh>
    <rPh sb="11" eb="13">
      <t>チホウ</t>
    </rPh>
    <rPh sb="13" eb="16">
      <t>ジチタイ</t>
    </rPh>
    <rPh sb="16" eb="18">
      <t>ドクジ</t>
    </rPh>
    <rPh sb="19" eb="21">
      <t>ホジョ</t>
    </rPh>
    <rPh sb="21" eb="23">
      <t>ジギョウ</t>
    </rPh>
    <rPh sb="24" eb="25">
      <t>フク</t>
    </rPh>
    <phoneticPr fontId="1"/>
  </si>
  <si>
    <t>他の補助事業への
応募がある場合</t>
    <rPh sb="0" eb="1">
      <t>タ</t>
    </rPh>
    <rPh sb="2" eb="4">
      <t>ホジョ</t>
    </rPh>
    <rPh sb="4" eb="6">
      <t>ジギョウ</t>
    </rPh>
    <rPh sb="9" eb="11">
      <t>オウボ</t>
    </rPh>
    <rPh sb="14" eb="16">
      <t>バアイ</t>
    </rPh>
    <phoneticPr fontId="1"/>
  </si>
  <si>
    <t>応募事業の正式名称</t>
    <rPh sb="0" eb="2">
      <t>オウボ</t>
    </rPh>
    <rPh sb="2" eb="4">
      <t>ジギョウ</t>
    </rPh>
    <rPh sb="5" eb="7">
      <t>セイシキ</t>
    </rPh>
    <rPh sb="7" eb="9">
      <t>メイショウ</t>
    </rPh>
    <phoneticPr fontId="1"/>
  </si>
  <si>
    <t>実施主体</t>
    <phoneticPr fontId="1"/>
  </si>
  <si>
    <t>補助対象経費の具体的な内容
（本事業との補助対象の区分の考え方も含む）</t>
    <rPh sb="0" eb="2">
      <t>ホジョ</t>
    </rPh>
    <rPh sb="2" eb="4">
      <t>タイショウ</t>
    </rPh>
    <rPh sb="4" eb="6">
      <t>ケイヒ</t>
    </rPh>
    <rPh sb="7" eb="10">
      <t>グタイテキ</t>
    </rPh>
    <rPh sb="11" eb="13">
      <t>ナイヨウ</t>
    </rPh>
    <rPh sb="15" eb="16">
      <t>ホン</t>
    </rPh>
    <rPh sb="16" eb="18">
      <t>ジギョウ</t>
    </rPh>
    <rPh sb="20" eb="22">
      <t>ホジョ</t>
    </rPh>
    <rPh sb="22" eb="24">
      <t>タイショウ</t>
    </rPh>
    <rPh sb="25" eb="27">
      <t>クブン</t>
    </rPh>
    <rPh sb="28" eb="29">
      <t>カンガ</t>
    </rPh>
    <rPh sb="30" eb="31">
      <t>カタ</t>
    </rPh>
    <rPh sb="32" eb="33">
      <t>フク</t>
    </rPh>
    <phoneticPr fontId="1"/>
  </si>
  <si>
    <t>補助対象額(重複分)　[千円]</t>
    <rPh sb="12" eb="14">
      <t>センエン</t>
    </rPh>
    <phoneticPr fontId="1"/>
  </si>
  <si>
    <r>
      <rPr>
        <b/>
        <u/>
        <sz val="12"/>
        <rFont val="Meiryo UI"/>
        <family val="3"/>
        <charset val="128"/>
      </rPr>
      <t>提案事業が選定された場合でも、全ての補助要望内容・補助要望額が対象にならない場合があります</t>
    </r>
    <r>
      <rPr>
        <sz val="12"/>
        <rFont val="Meiryo UI"/>
        <family val="3"/>
        <charset val="128"/>
      </rPr>
      <t xml:space="preserve">。
</t>
    </r>
    <r>
      <rPr>
        <b/>
        <u/>
        <sz val="12"/>
        <rFont val="Meiryo UI"/>
        <family val="3"/>
        <charset val="128"/>
      </rPr>
      <t>選定段階では、</t>
    </r>
    <r>
      <rPr>
        <sz val="12"/>
        <rFont val="Meiryo UI"/>
        <family val="3"/>
        <charset val="128"/>
      </rPr>
      <t>各選定提案に対する</t>
    </r>
    <r>
      <rPr>
        <b/>
        <u/>
        <sz val="12"/>
        <rFont val="Meiryo UI"/>
        <family val="3"/>
        <charset val="128"/>
      </rPr>
      <t>補助要望額等の上限が確定</t>
    </r>
    <r>
      <rPr>
        <sz val="12"/>
        <rFont val="Meiryo UI"/>
        <family val="3"/>
        <charset val="128"/>
      </rPr>
      <t>されますが、その後、</t>
    </r>
    <r>
      <rPr>
        <b/>
        <u/>
        <sz val="12"/>
        <rFont val="Meiryo UI"/>
        <family val="3"/>
        <charset val="128"/>
      </rPr>
      <t>事務局と調整し、個別の事業内容や補助額等について調整させていただくことがあります</t>
    </r>
    <r>
      <rPr>
        <sz val="12"/>
        <rFont val="Meiryo UI"/>
        <family val="3"/>
        <charset val="128"/>
      </rPr>
      <t>。</t>
    </r>
    <phoneticPr fontId="1"/>
  </si>
  <si>
    <t>チェック欄</t>
    <rPh sb="4" eb="5">
      <t>ラン</t>
    </rPh>
    <phoneticPr fontId="1"/>
  </si>
  <si>
    <t>様　　式</t>
    <rPh sb="0" eb="1">
      <t>サマ</t>
    </rPh>
    <rPh sb="3" eb="4">
      <t>シキ</t>
    </rPh>
    <phoneticPr fontId="1"/>
  </si>
  <si>
    <t>元データ(word
又はexcel)</t>
    <rPh sb="0" eb="1">
      <t>モト</t>
    </rPh>
    <rPh sb="10" eb="11">
      <t>マタ</t>
    </rPh>
    <phoneticPr fontId="1"/>
  </si>
  <si>
    <t>PDFファイル</t>
    <phoneticPr fontId="1"/>
  </si>
  <si>
    <t>その他事務局が求める書類</t>
    <phoneticPr fontId="1"/>
  </si>
  <si>
    <r>
      <t>添　付　資　料</t>
    </r>
    <r>
      <rPr>
        <b/>
        <sz val="11"/>
        <color rgb="FFC00000"/>
        <rFont val="メイリオ"/>
        <family val="3"/>
        <charset val="128"/>
      </rPr>
      <t>（書類名称を右欄に記載）</t>
    </r>
    <r>
      <rPr>
        <sz val="9"/>
        <color theme="1"/>
        <rFont val="メイリオ"/>
        <family val="3"/>
        <charset val="128"/>
      </rPr>
      <t>　※欄が足りない場合は、行を挿入して増やしてください</t>
    </r>
    <rPh sb="0" eb="1">
      <t>テン</t>
    </rPh>
    <rPh sb="2" eb="3">
      <t>ツキ</t>
    </rPh>
    <rPh sb="4" eb="5">
      <t>シ</t>
    </rPh>
    <rPh sb="6" eb="7">
      <t>リョウ</t>
    </rPh>
    <rPh sb="21" eb="22">
      <t>ラン</t>
    </rPh>
    <rPh sb="23" eb="24">
      <t>タ</t>
    </rPh>
    <rPh sb="27" eb="29">
      <t>バアイ</t>
    </rPh>
    <rPh sb="31" eb="32">
      <t>ギョウ</t>
    </rPh>
    <rPh sb="33" eb="35">
      <t>ソウニュウ</t>
    </rPh>
    <rPh sb="37" eb="38">
      <t>フ</t>
    </rPh>
    <phoneticPr fontId="1"/>
  </si>
  <si>
    <r>
      <t xml:space="preserve">・提案書を提出する前に、以下の様式、添付資料がすべて揃っていることを確認してください。
・提出する項目のチェック欄にチェック（✓）を入れてください。任意様式や添付資料については、資料名称を併せて記入してください。
・様式は、元データ(word又はexcelファイル)だけでなく、PDFファイルとして書き出したものを併せて提出してください。
・添付資料は、原則としてPDFファイルで提出してください。
</t>
    </r>
    <r>
      <rPr>
        <b/>
        <u/>
        <sz val="11"/>
        <color rgb="FFC00000"/>
        <rFont val="メイリオ"/>
        <family val="3"/>
        <charset val="128"/>
      </rPr>
      <t>・この「提出書類のチェックリスト」もPDFファイルとして書き出し、電子データを提出してください。</t>
    </r>
    <rPh sb="1" eb="4">
      <t>テイアンショ</t>
    </rPh>
    <rPh sb="5" eb="7">
      <t>テイシュツ</t>
    </rPh>
    <rPh sb="9" eb="10">
      <t>マエ</t>
    </rPh>
    <rPh sb="12" eb="14">
      <t>イカ</t>
    </rPh>
    <rPh sb="15" eb="17">
      <t>ヨウシキ</t>
    </rPh>
    <rPh sb="18" eb="20">
      <t>テンプ</t>
    </rPh>
    <rPh sb="20" eb="22">
      <t>シリョウ</t>
    </rPh>
    <rPh sb="26" eb="27">
      <t>ソロ</t>
    </rPh>
    <rPh sb="34" eb="36">
      <t>カクニン</t>
    </rPh>
    <rPh sb="45" eb="47">
      <t>テイシュツ</t>
    </rPh>
    <rPh sb="49" eb="51">
      <t>コウモク</t>
    </rPh>
    <rPh sb="56" eb="57">
      <t>ラン</t>
    </rPh>
    <rPh sb="66" eb="67">
      <t>イ</t>
    </rPh>
    <rPh sb="74" eb="76">
      <t>ニンイ</t>
    </rPh>
    <rPh sb="76" eb="78">
      <t>ヨウシキ</t>
    </rPh>
    <rPh sb="79" eb="81">
      <t>テンプ</t>
    </rPh>
    <rPh sb="81" eb="83">
      <t>シリョウ</t>
    </rPh>
    <rPh sb="89" eb="91">
      <t>シリョウ</t>
    </rPh>
    <rPh sb="91" eb="93">
      <t>メイショウ</t>
    </rPh>
    <rPh sb="94" eb="95">
      <t>アワ</t>
    </rPh>
    <rPh sb="97" eb="99">
      <t>キニュウ</t>
    </rPh>
    <rPh sb="108" eb="110">
      <t>ヨウシキ</t>
    </rPh>
    <rPh sb="112" eb="113">
      <t>モト</t>
    </rPh>
    <rPh sb="121" eb="122">
      <t>マタ</t>
    </rPh>
    <rPh sb="149" eb="150">
      <t>カ</t>
    </rPh>
    <rPh sb="151" eb="152">
      <t>ダ</t>
    </rPh>
    <rPh sb="157" eb="158">
      <t>アワ</t>
    </rPh>
    <rPh sb="160" eb="162">
      <t>テイシュツ</t>
    </rPh>
    <rPh sb="228" eb="229">
      <t>カ</t>
    </rPh>
    <rPh sb="230" eb="231">
      <t>ダ</t>
    </rPh>
    <rPh sb="233" eb="235">
      <t>デンシ</t>
    </rPh>
    <rPh sb="239" eb="241">
      <t>テイシュツ</t>
    </rPh>
    <phoneticPr fontId="1"/>
  </si>
  <si>
    <r>
      <t>土砂災害特別警戒
区域</t>
    </r>
    <r>
      <rPr>
        <vertAlign val="superscript"/>
        <sz val="9"/>
        <color theme="1"/>
        <rFont val="Meiryo UI"/>
        <family val="3"/>
        <charset val="128"/>
      </rPr>
      <t>※</t>
    </r>
    <r>
      <rPr>
        <sz val="9"/>
        <color theme="1"/>
        <rFont val="Meiryo UI"/>
        <family val="3"/>
        <charset val="128"/>
      </rPr>
      <t xml:space="preserve">の該当状況
</t>
    </r>
    <r>
      <rPr>
        <sz val="7"/>
        <color theme="1"/>
        <rFont val="Meiryo UI"/>
        <family val="3"/>
        <charset val="128"/>
      </rPr>
      <t>※土砂災害防止法9①</t>
    </r>
    <rPh sb="0" eb="4">
      <t>ドシャサイガイ</t>
    </rPh>
    <rPh sb="4" eb="6">
      <t>トクベツ</t>
    </rPh>
    <rPh sb="6" eb="8">
      <t>ケイカイ</t>
    </rPh>
    <rPh sb="9" eb="11">
      <t>クイキ</t>
    </rPh>
    <rPh sb="13" eb="15">
      <t>ガイトウ</t>
    </rPh>
    <rPh sb="15" eb="17">
      <t>ジョウキョウ</t>
    </rPh>
    <rPh sb="19" eb="26">
      <t>ドシャサイガイボウシホウ</t>
    </rPh>
    <phoneticPr fontId="1"/>
  </si>
  <si>
    <t>敷地の全部が該当</t>
    <phoneticPr fontId="1"/>
  </si>
  <si>
    <t>敷地の一部が該当</t>
    <phoneticPr fontId="1"/>
  </si>
  <si>
    <t>該当しない</t>
    <phoneticPr fontId="1"/>
  </si>
  <si>
    <t>[敷地の全部が該当,敷地の一部が該当,該当しない]　から選択</t>
    <rPh sb="1" eb="3">
      <t>シキチ</t>
    </rPh>
    <rPh sb="4" eb="6">
      <t>ゼンブ</t>
    </rPh>
    <rPh sb="7" eb="9">
      <t>ガイトウ</t>
    </rPh>
    <rPh sb="10" eb="12">
      <t>シキチ</t>
    </rPh>
    <rPh sb="13" eb="15">
      <t>イチブ</t>
    </rPh>
    <rPh sb="16" eb="18">
      <t>ガイトウ</t>
    </rPh>
    <rPh sb="19" eb="21">
      <t>ガイトウ</t>
    </rPh>
    <rPh sb="28" eb="30">
      <t>センタク</t>
    </rPh>
    <phoneticPr fontId="1"/>
  </si>
  <si>
    <t>【子育て公営住宅型】</t>
    <rPh sb="1" eb="3">
      <t>コソダ</t>
    </rPh>
    <rPh sb="4" eb="6">
      <t>コウエイ</t>
    </rPh>
    <rPh sb="6" eb="8">
      <t>ジュウタク</t>
    </rPh>
    <rPh sb="8" eb="9">
      <t>カタ</t>
    </rPh>
    <phoneticPr fontId="1"/>
  </si>
  <si>
    <t>【子育て公営住宅型】　</t>
    <phoneticPr fontId="1"/>
  </si>
  <si>
    <t>【子育て公営住宅型】</t>
    <phoneticPr fontId="1"/>
  </si>
  <si>
    <t>調査
検討</t>
    <rPh sb="0" eb="2">
      <t>チョウサ</t>
    </rPh>
    <rPh sb="3" eb="5">
      <t>ケントウ</t>
    </rPh>
    <phoneticPr fontId="1"/>
  </si>
  <si>
    <t>調査検討</t>
    <rPh sb="0" eb="4">
      <t>チョウサケントウ</t>
    </rPh>
    <phoneticPr fontId="1"/>
  </si>
  <si>
    <r>
      <t xml:space="preserve">定款、法人の登記簿（代表応募者、共同実施者）
</t>
    </r>
    <r>
      <rPr>
        <sz val="11"/>
        <color rgb="FFC00000"/>
        <rFont val="メイリオ"/>
        <family val="3"/>
        <charset val="128"/>
      </rPr>
      <t>※民間事業者の場合のみ</t>
    </r>
    <rPh sb="12" eb="14">
      <t>オウボ</t>
    </rPh>
    <rPh sb="18" eb="20">
      <t>ジッシ</t>
    </rPh>
    <rPh sb="24" eb="29">
      <t>ミンカンジギョウシャ</t>
    </rPh>
    <rPh sb="30" eb="32">
      <t>バアイ</t>
    </rPh>
    <phoneticPr fontId="1"/>
  </si>
  <si>
    <r>
      <t xml:space="preserve">見積書
  </t>
    </r>
    <r>
      <rPr>
        <sz val="11"/>
        <color theme="1"/>
        <rFont val="メイリオ"/>
        <family val="3"/>
        <charset val="128"/>
      </rPr>
      <t>＊工事費内訳書</t>
    </r>
    <r>
      <rPr>
        <sz val="10"/>
        <color theme="1"/>
        <rFont val="メイリオ"/>
        <family val="3"/>
        <charset val="128"/>
      </rPr>
      <t>（設計者か施工者の中項目程度の見積書）</t>
    </r>
    <r>
      <rPr>
        <sz val="11"/>
        <color theme="1"/>
        <rFont val="メイリオ"/>
        <family val="3"/>
        <charset val="128"/>
      </rPr>
      <t xml:space="preserve">
  ＊調査検討、情報提供及び普及に要する費用の内訳書</t>
    </r>
    <rPh sb="2" eb="3">
      <t>ショ</t>
    </rPh>
    <rPh sb="36" eb="40">
      <t>チョウサケントウ</t>
    </rPh>
    <rPh sb="45" eb="46">
      <t>オヨ</t>
    </rPh>
    <rPh sb="47" eb="49">
      <t>フキュウ</t>
    </rPh>
    <phoneticPr fontId="1"/>
  </si>
  <si>
    <r>
      <t xml:space="preserve">地方公共団体との事業連携確認書（任意書式）
</t>
    </r>
    <r>
      <rPr>
        <sz val="11"/>
        <color rgb="FFC00000"/>
        <rFont val="メイリオ"/>
        <family val="3"/>
        <charset val="128"/>
      </rPr>
      <t>※民間事業者の場合のみ</t>
    </r>
    <phoneticPr fontId="1"/>
  </si>
  <si>
    <t>共同施設</t>
    <rPh sb="0" eb="2">
      <t>キョウドウ</t>
    </rPh>
    <rPh sb="2" eb="4">
      <t>シセツ</t>
    </rPh>
    <phoneticPr fontId="1"/>
  </si>
  <si>
    <t>公営住宅及び共同施設</t>
    <rPh sb="0" eb="4">
      <t>コウエイジュウタク</t>
    </rPh>
    <rPh sb="4" eb="5">
      <t>オヨ</t>
    </rPh>
    <rPh sb="6" eb="8">
      <t>キョウドウ</t>
    </rPh>
    <rPh sb="8" eb="10">
      <t>シセツ</t>
    </rPh>
    <phoneticPr fontId="1"/>
  </si>
  <si>
    <t>戸数</t>
    <rPh sb="0" eb="2">
      <t>コスウ</t>
    </rPh>
    <phoneticPr fontId="1"/>
  </si>
  <si>
    <t>公営住宅
部分</t>
    <rPh sb="0" eb="2">
      <t>コウエイ</t>
    </rPh>
    <rPh sb="2" eb="4">
      <t>ジュウタク</t>
    </rPh>
    <rPh sb="5" eb="7">
      <t>ブブン</t>
    </rPh>
    <phoneticPr fontId="1"/>
  </si>
  <si>
    <t>共同施設
部分</t>
    <rPh sb="0" eb="2">
      <t>キョウドウ</t>
    </rPh>
    <rPh sb="2" eb="4">
      <t>シセツ</t>
    </rPh>
    <rPh sb="5" eb="7">
      <t>ブブン</t>
    </rPh>
    <phoneticPr fontId="1"/>
  </si>
  <si>
    <t>入力フラグ</t>
    <rPh sb="0" eb="2">
      <t>ニュウリョク</t>
    </rPh>
    <phoneticPr fontId="1"/>
  </si>
  <si>
    <t>公営住宅等
の改修</t>
    <rPh sb="0" eb="5">
      <t>コウエイジュウタクトウ</t>
    </rPh>
    <rPh sb="7" eb="9">
      <t>カイシュウ</t>
    </rPh>
    <phoneticPr fontId="1"/>
  </si>
  <si>
    <t>施設の内訳</t>
    <rPh sb="0" eb="2">
      <t>シセツ</t>
    </rPh>
    <rPh sb="3" eb="5">
      <t>ウチワケ</t>
    </rPh>
    <phoneticPr fontId="1"/>
  </si>
  <si>
    <r>
      <t>＜改修する</t>
    </r>
    <r>
      <rPr>
        <b/>
        <sz val="14"/>
        <rFont val="Meiryo UI"/>
        <family val="3"/>
        <charset val="128"/>
      </rPr>
      <t>公営住宅</t>
    </r>
    <r>
      <rPr>
        <b/>
        <sz val="11"/>
        <rFont val="Meiryo UI"/>
        <family val="3"/>
        <charset val="128"/>
      </rPr>
      <t>の内容＞</t>
    </r>
    <rPh sb="1" eb="3">
      <t>カイシュウ</t>
    </rPh>
    <rPh sb="5" eb="7">
      <t>コウエイ</t>
    </rPh>
    <rPh sb="7" eb="9">
      <t>ジュウタク</t>
    </rPh>
    <rPh sb="10" eb="12">
      <t>ナイヨウ</t>
    </rPh>
    <phoneticPr fontId="1"/>
  </si>
  <si>
    <r>
      <t>＜改修する</t>
    </r>
    <r>
      <rPr>
        <b/>
        <sz val="14"/>
        <rFont val="Meiryo UI"/>
        <family val="3"/>
        <charset val="128"/>
      </rPr>
      <t>共同施設</t>
    </r>
    <r>
      <rPr>
        <b/>
        <sz val="11"/>
        <rFont val="Meiryo UI"/>
        <family val="3"/>
        <charset val="128"/>
      </rPr>
      <t>の内容＞</t>
    </r>
    <rPh sb="1" eb="3">
      <t>カイシュウ</t>
    </rPh>
    <rPh sb="5" eb="7">
      <t>キョウドウ</t>
    </rPh>
    <rPh sb="7" eb="9">
      <t>シセツ</t>
    </rPh>
    <rPh sb="10" eb="12">
      <t>ナイヨウ</t>
    </rPh>
    <phoneticPr fontId="1"/>
  </si>
  <si>
    <t>改修する
住宅の戸数</t>
    <rPh sb="0" eb="2">
      <t>カイシュウ</t>
    </rPh>
    <rPh sb="5" eb="7">
      <t>ジュウタク</t>
    </rPh>
    <phoneticPr fontId="1"/>
  </si>
  <si>
    <t>改修する
施設数</t>
    <rPh sb="0" eb="2">
      <t>カイシュウ</t>
    </rPh>
    <rPh sb="5" eb="8">
      <t>シセツスウ</t>
    </rPh>
    <phoneticPr fontId="1"/>
  </si>
  <si>
    <t>改修施設の内訳</t>
    <rPh sb="0" eb="2">
      <t>カイシュウ</t>
    </rPh>
    <rPh sb="2" eb="4">
      <t>シセツ</t>
    </rPh>
    <rPh sb="5" eb="7">
      <t>ウチワケ</t>
    </rPh>
    <phoneticPr fontId="1"/>
  </si>
  <si>
    <t>市街化区域</t>
    <rPh sb="0" eb="5">
      <t>シガイカクイキ</t>
    </rPh>
    <phoneticPr fontId="1"/>
  </si>
  <si>
    <t>市街化調整区域</t>
    <rPh sb="0" eb="7">
      <t>シガイカチョウセイクイキ</t>
    </rPh>
    <phoneticPr fontId="1"/>
  </si>
  <si>
    <t>区域区分の無い都市計画区域</t>
    <rPh sb="0" eb="4">
      <t>クイキクブン</t>
    </rPh>
    <rPh sb="5" eb="6">
      <t>ナ</t>
    </rPh>
    <rPh sb="7" eb="13">
      <t>トシケイカククイキ</t>
    </rPh>
    <phoneticPr fontId="1"/>
  </si>
  <si>
    <t>準都市計画区域</t>
    <rPh sb="0" eb="5">
      <t>ジュントシケイカク</t>
    </rPh>
    <rPh sb="5" eb="7">
      <t>クイキ</t>
    </rPh>
    <phoneticPr fontId="1"/>
  </si>
  <si>
    <t>その他</t>
    <rPh sb="2" eb="3">
      <t>タ</t>
    </rPh>
    <phoneticPr fontId="1"/>
  </si>
  <si>
    <t>[市街化区域,市街化調整区域,区域区分の無い都市計画区域,
 準都市計画区域,その他]　から選択</t>
    <rPh sb="1" eb="4">
      <t>シガイカ</t>
    </rPh>
    <rPh sb="4" eb="6">
      <t>クイキ</t>
    </rPh>
    <rPh sb="7" eb="10">
      <t>シガイカ</t>
    </rPh>
    <rPh sb="10" eb="12">
      <t>チョウセイ</t>
    </rPh>
    <rPh sb="12" eb="14">
      <t>クイキ</t>
    </rPh>
    <rPh sb="15" eb="17">
      <t>クイキ</t>
    </rPh>
    <rPh sb="17" eb="19">
      <t>クブン</t>
    </rPh>
    <rPh sb="20" eb="21">
      <t>ナ</t>
    </rPh>
    <rPh sb="22" eb="24">
      <t>トシ</t>
    </rPh>
    <rPh sb="24" eb="26">
      <t>ケイカク</t>
    </rPh>
    <rPh sb="26" eb="28">
      <t>クイキ</t>
    </rPh>
    <rPh sb="31" eb="32">
      <t>ジュン</t>
    </rPh>
    <rPh sb="32" eb="34">
      <t>トシ</t>
    </rPh>
    <rPh sb="34" eb="36">
      <t>ケイカク</t>
    </rPh>
    <rPh sb="36" eb="38">
      <t>クイキ</t>
    </rPh>
    <rPh sb="41" eb="42">
      <t>タ</t>
    </rPh>
    <rPh sb="46" eb="48">
      <t>センタク</t>
    </rPh>
    <phoneticPr fontId="1"/>
  </si>
  <si>
    <t>都市計画区域</t>
    <rPh sb="0" eb="2">
      <t>トシ</t>
    </rPh>
    <rPh sb="2" eb="4">
      <t>ケイカク</t>
    </rPh>
    <rPh sb="4" eb="6">
      <t>クイキ</t>
    </rPh>
    <phoneticPr fontId="1"/>
  </si>
  <si>
    <t>[公営住宅及び共同施設,共同施設]　から選択</t>
    <rPh sb="12" eb="14">
      <t>キョウドウ</t>
    </rPh>
    <rPh sb="14" eb="16">
      <t>シセツ</t>
    </rPh>
    <phoneticPr fontId="1"/>
  </si>
  <si>
    <t>調査設計
計画</t>
    <rPh sb="0" eb="4">
      <t>チョウサセッケイ</t>
    </rPh>
    <rPh sb="5" eb="7">
      <t>ケイカク</t>
    </rPh>
    <phoneticPr fontId="1"/>
  </si>
  <si>
    <t>ここまでに着手→</t>
    <phoneticPr fontId="1"/>
  </si>
  <si>
    <t>提出書類のチェックリスト</t>
    <rPh sb="0" eb="4">
      <t>テイシュツショルイ</t>
    </rPh>
    <phoneticPr fontId="1"/>
  </si>
  <si>
    <t>[適合している、モデル事業の補助等で実施する改修工事により適合予定、改修予定有(様式A提出)]から選択</t>
    <rPh sb="1" eb="3">
      <t>テキゴウ</t>
    </rPh>
    <rPh sb="11" eb="13">
      <t>ジギョウ</t>
    </rPh>
    <rPh sb="14" eb="16">
      <t>ホジョ</t>
    </rPh>
    <rPh sb="16" eb="17">
      <t>トウ</t>
    </rPh>
    <rPh sb="18" eb="20">
      <t>ジッシ</t>
    </rPh>
    <rPh sb="22" eb="24">
      <t>カイシュウ</t>
    </rPh>
    <rPh sb="24" eb="26">
      <t>コウジ</t>
    </rPh>
    <rPh sb="29" eb="31">
      <t>テキゴウ</t>
    </rPh>
    <rPh sb="31" eb="33">
      <t>ヨテイ</t>
    </rPh>
    <rPh sb="34" eb="36">
      <t>カイシュウ</t>
    </rPh>
    <rPh sb="36" eb="38">
      <t>ヨテイ</t>
    </rPh>
    <rPh sb="38" eb="39">
      <t>ア</t>
    </rPh>
    <rPh sb="40" eb="42">
      <t>ヨウシキ</t>
    </rPh>
    <rPh sb="43" eb="45">
      <t>テイシュツ</t>
    </rPh>
    <phoneticPr fontId="1"/>
  </si>
  <si>
    <t>改修予定有(様式A提出)</t>
    <phoneticPr fontId="1"/>
  </si>
  <si>
    <t>（様式５－１）</t>
    <rPh sb="1" eb="3">
      <t>ヨウシキ</t>
    </rPh>
    <phoneticPr fontId="1"/>
  </si>
  <si>
    <t>※様式5-1に記入した内容が、自動で当様式に転記されます。
※当様式の内容を、様式２②　「（２）具体的な提案事業の内容（補助要望内容）１）住宅等の整備」の表に反映させてください。</t>
  </si>
  <si>
    <t>（様式５－２）</t>
    <phoneticPr fontId="1"/>
  </si>
  <si>
    <t>※補助対象とする整備内容について、実施項目毎に工程を記入してください（実施項目は、様式３、様式７－１と整合させてください）。</t>
    <rPh sb="1" eb="5">
      <t>ホジョタイショウ</t>
    </rPh>
    <rPh sb="8" eb="10">
      <t>セイビ</t>
    </rPh>
    <rPh sb="10" eb="12">
      <t>ナイヨウ</t>
    </rPh>
    <rPh sb="17" eb="19">
      <t>ジッシ</t>
    </rPh>
    <rPh sb="19" eb="21">
      <t>コウモク</t>
    </rPh>
    <rPh sb="21" eb="22">
      <t>ゴト</t>
    </rPh>
    <rPh sb="23" eb="25">
      <t>コウテイ</t>
    </rPh>
    <rPh sb="26" eb="28">
      <t>キニュウ</t>
    </rPh>
    <rPh sb="35" eb="37">
      <t>ジッシ</t>
    </rPh>
    <rPh sb="37" eb="39">
      <t>コウモク</t>
    </rPh>
    <rPh sb="41" eb="43">
      <t>ヨウシキ</t>
    </rPh>
    <rPh sb="45" eb="47">
      <t>ヨウシキ</t>
    </rPh>
    <rPh sb="51" eb="53">
      <t>セイゴウ</t>
    </rPh>
    <phoneticPr fontId="1"/>
  </si>
  <si>
    <t>（様式６）</t>
    <rPh sb="1" eb="3">
      <t>ヨウシキ</t>
    </rPh>
    <phoneticPr fontId="1"/>
  </si>
  <si>
    <t>（様式７－１）</t>
    <rPh sb="1" eb="3">
      <t>ヨウシキ</t>
    </rPh>
    <phoneticPr fontId="1"/>
  </si>
  <si>
    <r>
      <t>※補助対象とする整備内容の項目については、様式３、様式６と整合させてください。
※金額は、千円未満の金額を切り捨て、[千円]を単位として入力してください。　</t>
    </r>
    <r>
      <rPr>
        <b/>
        <sz val="11"/>
        <rFont val="Meiryo UI"/>
        <family val="3"/>
        <charset val="128"/>
      </rPr>
      <t>消費税抜きの金額</t>
    </r>
    <r>
      <rPr>
        <sz val="11"/>
        <rFont val="Meiryo UI"/>
        <family val="3"/>
        <charset val="128"/>
      </rPr>
      <t>を入力してください。</t>
    </r>
    <rPh sb="13" eb="15">
      <t>コウモク</t>
    </rPh>
    <rPh sb="41" eb="43">
      <t>キンガク</t>
    </rPh>
    <rPh sb="78" eb="81">
      <t>ショウヒゼイ</t>
    </rPh>
    <rPh sb="81" eb="82">
      <t>ヌ</t>
    </rPh>
    <rPh sb="84" eb="86">
      <t>キンガク</t>
    </rPh>
    <rPh sb="87" eb="89">
      <t>ニュウリョク</t>
    </rPh>
    <phoneticPr fontId="1"/>
  </si>
  <si>
    <t>調査設計計画</t>
    <phoneticPr fontId="1"/>
  </si>
  <si>
    <t>共同
施設</t>
    <rPh sb="0" eb="2">
      <t>キョウドウ</t>
    </rPh>
    <rPh sb="3" eb="5">
      <t>シセツ</t>
    </rPh>
    <phoneticPr fontId="1"/>
  </si>
  <si>
    <t>公営
住宅</t>
    <rPh sb="0" eb="2">
      <t>コウエイ</t>
    </rPh>
    <rPh sb="3" eb="5">
      <t>ジュウタク</t>
    </rPh>
    <phoneticPr fontId="1"/>
  </si>
  <si>
    <t>公営住宅等の改修</t>
    <rPh sb="0" eb="5">
      <t>コウエイジュウタクトウ</t>
    </rPh>
    <rPh sb="6" eb="8">
      <t>カイシュウ</t>
    </rPh>
    <phoneticPr fontId="1"/>
  </si>
  <si>
    <t>公営
住宅</t>
    <phoneticPr fontId="1"/>
  </si>
  <si>
    <t>共同
施設</t>
    <phoneticPr fontId="1"/>
  </si>
  <si>
    <t>【子育て公営住宅型】　</t>
    <rPh sb="1" eb="3">
      <t>コソダ</t>
    </rPh>
    <rPh sb="4" eb="6">
      <t>コウエイ</t>
    </rPh>
    <rPh sb="6" eb="8">
      <t>ジュウタク</t>
    </rPh>
    <phoneticPr fontId="1"/>
  </si>
  <si>
    <t>公営
住宅</t>
    <rPh sb="0" eb="2">
      <t>コウエイ</t>
    </rPh>
    <rPh sb="3" eb="5">
      <t>ジュウタク</t>
    </rPh>
    <phoneticPr fontId="1"/>
  </si>
  <si>
    <t>調査設計
計画</t>
    <rPh sb="0" eb="2">
      <t>チョウサ</t>
    </rPh>
    <rPh sb="2" eb="4">
      <t>セッケイ</t>
    </rPh>
    <rPh sb="5" eb="7">
      <t>ケイカク</t>
    </rPh>
    <phoneticPr fontId="1"/>
  </si>
  <si>
    <t>公営住宅
等の改修</t>
    <rPh sb="0" eb="2">
      <t>コウエイ</t>
    </rPh>
    <rPh sb="2" eb="4">
      <t>ジュウタク</t>
    </rPh>
    <rPh sb="5" eb="6">
      <t>トウ</t>
    </rPh>
    <rPh sb="7" eb="9">
      <t>カイシュウ</t>
    </rPh>
    <phoneticPr fontId="1"/>
  </si>
  <si>
    <t>( 300万円/施設 )</t>
    <rPh sb="5" eb="7">
      <t>マンエン</t>
    </rPh>
    <rPh sb="8" eb="10">
      <t>シセツ</t>
    </rPh>
    <phoneticPr fontId="1"/>
  </si>
  <si>
    <t>( 300万円/戸 )</t>
    <rPh sb="5" eb="7">
      <t>マンエン</t>
    </rPh>
    <rPh sb="8" eb="9">
      <t>ト</t>
    </rPh>
    <phoneticPr fontId="1"/>
  </si>
  <si>
    <t>（様式７－２）</t>
    <rPh sb="1" eb="3">
      <t>ヨウシキ</t>
    </rPh>
    <phoneticPr fontId="1"/>
  </si>
  <si>
    <t>（様式８）
【子育て公営住宅型】</t>
    <rPh sb="1" eb="3">
      <t>ヨウシキ</t>
    </rPh>
    <phoneticPr fontId="1"/>
  </si>
  <si>
    <r>
      <t xml:space="preserve"> 【様式1】</t>
    </r>
    <r>
      <rPr>
        <sz val="11"/>
        <color theme="1"/>
        <rFont val="メイリオ"/>
        <family val="3"/>
        <charset val="128"/>
      </rPr>
      <t>応募申請書</t>
    </r>
    <rPh sb="6" eb="8">
      <t>オウボ</t>
    </rPh>
    <phoneticPr fontId="1"/>
  </si>
  <si>
    <r>
      <t xml:space="preserve"> 【様式4-1、4-2】</t>
    </r>
    <r>
      <rPr>
        <sz val="11"/>
        <color theme="1"/>
        <rFont val="メイリオ"/>
        <family val="3"/>
        <charset val="128"/>
      </rPr>
      <t>応募者の概要</t>
    </r>
    <rPh sb="12" eb="14">
      <t>オウボ</t>
    </rPh>
    <rPh sb="14" eb="15">
      <t>シャ</t>
    </rPh>
    <rPh sb="16" eb="18">
      <t>ガイヨウ</t>
    </rPh>
    <phoneticPr fontId="1"/>
  </si>
  <si>
    <r>
      <t xml:space="preserve"> 【様式5-1】</t>
    </r>
    <r>
      <rPr>
        <sz val="11"/>
        <color theme="1"/>
        <rFont val="メイリオ"/>
        <family val="3"/>
        <charset val="128"/>
      </rPr>
      <t>建物概要</t>
    </r>
    <rPh sb="8" eb="12">
      <t>タテモノガイヨウ</t>
    </rPh>
    <phoneticPr fontId="1"/>
  </si>
  <si>
    <r>
      <t xml:space="preserve"> 【様式5-2】</t>
    </r>
    <r>
      <rPr>
        <sz val="11"/>
        <color theme="1"/>
        <rFont val="メイリオ"/>
        <family val="3"/>
        <charset val="128"/>
      </rPr>
      <t>建物概要のまとめ</t>
    </r>
    <rPh sb="2" eb="4">
      <t>ヨウシキ</t>
    </rPh>
    <rPh sb="8" eb="12">
      <t>タテモノガイヨウ</t>
    </rPh>
    <phoneticPr fontId="1"/>
  </si>
  <si>
    <r>
      <t xml:space="preserve"> 【様式6】</t>
    </r>
    <r>
      <rPr>
        <sz val="11"/>
        <color theme="1"/>
        <rFont val="メイリオ"/>
        <family val="3"/>
        <charset val="128"/>
      </rPr>
      <t>事業実施工程</t>
    </r>
    <rPh sb="6" eb="10">
      <t>ジギョウジッシ</t>
    </rPh>
    <rPh sb="10" eb="12">
      <t>コウテイ</t>
    </rPh>
    <phoneticPr fontId="1"/>
  </si>
  <si>
    <r>
      <t xml:space="preserve"> 【様式7-1】</t>
    </r>
    <r>
      <rPr>
        <sz val="11"/>
        <color theme="1"/>
        <rFont val="メイリオ"/>
        <family val="3"/>
        <charset val="128"/>
      </rPr>
      <t>事業費内訳</t>
    </r>
    <rPh sb="8" eb="10">
      <t>ジギョウ</t>
    </rPh>
    <rPh sb="11" eb="13">
      <t>ウチワケ</t>
    </rPh>
    <phoneticPr fontId="1"/>
  </si>
  <si>
    <r>
      <t xml:space="preserve"> 【様式7-2】</t>
    </r>
    <r>
      <rPr>
        <sz val="11"/>
        <color theme="1"/>
        <rFont val="メイリオ"/>
        <family val="3"/>
        <charset val="128"/>
      </rPr>
      <t>事業費・補助要望額</t>
    </r>
    <rPh sb="2" eb="4">
      <t>ヨウシキ</t>
    </rPh>
    <rPh sb="8" eb="11">
      <t>ジギョウヒ</t>
    </rPh>
    <rPh sb="12" eb="14">
      <t>ホジョ</t>
    </rPh>
    <rPh sb="14" eb="16">
      <t>ヨウボウ</t>
    </rPh>
    <rPh sb="16" eb="17">
      <t>ガク</t>
    </rPh>
    <phoneticPr fontId="1"/>
  </si>
  <si>
    <r>
      <t xml:space="preserve"> 【様式2-1、2-2、2-3、2-4、2-5】</t>
    </r>
    <r>
      <rPr>
        <sz val="11"/>
        <color theme="1"/>
        <rFont val="メイリオ"/>
        <family val="3"/>
        <charset val="128"/>
      </rPr>
      <t>応募要件の確認</t>
    </r>
    <rPh sb="24" eb="26">
      <t>オウボ</t>
    </rPh>
    <rPh sb="26" eb="28">
      <t>ヨウケン</t>
    </rPh>
    <rPh sb="29" eb="31">
      <t>カクニン</t>
    </rPh>
    <phoneticPr fontId="1"/>
  </si>
  <si>
    <r>
      <t xml:space="preserve"> 【様式3-1、3-2、3-3、3-4、3-5、3-6】</t>
    </r>
    <r>
      <rPr>
        <sz val="11"/>
        <color theme="1"/>
        <rFont val="メイリオ"/>
        <family val="3"/>
        <charset val="128"/>
      </rPr>
      <t>応募内容</t>
    </r>
    <rPh sb="28" eb="30">
      <t>オウボ</t>
    </rPh>
    <phoneticPr fontId="1"/>
  </si>
  <si>
    <r>
      <t xml:space="preserve">（番地、号などまで記入）
</t>
    </r>
    <r>
      <rPr>
        <sz val="7"/>
        <color theme="1"/>
        <rFont val="Meiryo UI"/>
        <family val="3"/>
        <charset val="128"/>
      </rPr>
      <t>例：東京都千代田区霞が関2丁目1番3号</t>
    </r>
    <rPh sb="1" eb="3">
      <t>バンチ</t>
    </rPh>
    <rPh sb="4" eb="5">
      <t>ゴウ</t>
    </rPh>
    <rPh sb="9" eb="11">
      <t>キニュウ</t>
    </rPh>
    <rPh sb="13" eb="14">
      <t>レイ</t>
    </rPh>
    <rPh sb="15" eb="18">
      <t>トウキョウト</t>
    </rPh>
    <rPh sb="18" eb="22">
      <t>チヨダク</t>
    </rPh>
    <rPh sb="22" eb="23">
      <t>カスミ</t>
    </rPh>
    <rPh sb="24" eb="25">
      <t>セキ</t>
    </rPh>
    <rPh sb="26" eb="28">
      <t>チョウメ</t>
    </rPh>
    <rPh sb="29" eb="30">
      <t>バン</t>
    </rPh>
    <rPh sb="31" eb="32">
      <t>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</si>
</sst>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General&quot;㎡&quot;"/>
    <numFmt numFmtId="177" formatCode="General&quot;戸&quot;"/>
    <numFmt numFmtId="178" formatCode="General&quot;施設&quot;"/>
    <numFmt numFmtId="179" formatCode="0.0"/>
    <numFmt numFmtId="180" formatCode="#,##0.0;[Red]\-#,##0.0"/>
    <numFmt numFmtId="181" formatCode="0&quot;階&quot;"/>
    <numFmt numFmtId="182" formatCode="0&quot;年&quot;"/>
    <numFmt numFmtId="183" formatCode="0&quot;戸&quot;"/>
    <numFmt numFmtId="184" formatCode="0&quot;㎡&quot;"/>
    <numFmt numFmtId="185" formatCode="0&quot;施設&quot;"/>
    <numFmt numFmtId="186" formatCode="&quot;令&quot;&quot;和&quot;0&quot;年&quot;&quot;度&quot;"/>
  </numFmts>
  <fonts count="50">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1"/>
      <name val="Meiryo UI"/>
      <family val="3"/>
      <charset val="128"/>
    </font>
    <font>
      <sz val="11"/>
      <color theme="1"/>
      <name val="Meiryo UI"/>
      <family val="3"/>
      <charset val="128"/>
    </font>
    <font>
      <b/>
      <sz val="14"/>
      <color theme="1"/>
      <name val="Meiryo UI"/>
      <family val="3"/>
      <charset val="128"/>
    </font>
    <font>
      <b/>
      <sz val="12"/>
      <color theme="1"/>
      <name val="Meiryo UI"/>
      <family val="3"/>
      <charset val="128"/>
    </font>
    <font>
      <sz val="11"/>
      <color rgb="FFFFFF00"/>
      <name val="Meiryo UI"/>
      <family val="3"/>
      <charset val="128"/>
    </font>
    <font>
      <sz val="10"/>
      <color theme="1"/>
      <name val="Meiryo UI"/>
      <family val="3"/>
      <charset val="128"/>
    </font>
    <font>
      <b/>
      <sz val="11"/>
      <color theme="1"/>
      <name val="Meiryo UI"/>
      <family val="3"/>
      <charset val="128"/>
    </font>
    <font>
      <sz val="16"/>
      <color theme="1"/>
      <name val="Meiryo UI"/>
      <family val="3"/>
      <charset val="128"/>
    </font>
    <font>
      <sz val="8"/>
      <color theme="1"/>
      <name val="Meiryo UI"/>
      <family val="3"/>
      <charset val="128"/>
    </font>
    <font>
      <sz val="10"/>
      <name val="Meiryo UI"/>
      <family val="3"/>
      <charset val="128"/>
    </font>
    <font>
      <b/>
      <u/>
      <sz val="10"/>
      <color theme="1"/>
      <name val="Meiryo UI"/>
      <family val="3"/>
      <charset val="128"/>
    </font>
    <font>
      <sz val="10"/>
      <color rgb="FF0070C0"/>
      <name val="Meiryo UI"/>
      <family val="3"/>
      <charset val="128"/>
    </font>
    <font>
      <b/>
      <sz val="10"/>
      <color theme="1"/>
      <name val="Meiryo UI"/>
      <family val="3"/>
      <charset val="128"/>
    </font>
    <font>
      <sz val="9"/>
      <color theme="1"/>
      <name val="Meiryo UI"/>
      <family val="3"/>
      <charset val="128"/>
    </font>
    <font>
      <sz val="11"/>
      <color rgb="FF0070C0"/>
      <name val="Meiryo UI"/>
      <family val="3"/>
      <charset val="128"/>
    </font>
    <font>
      <sz val="12"/>
      <color theme="1"/>
      <name val="Meiryo UI"/>
      <family val="3"/>
      <charset val="128"/>
    </font>
    <font>
      <b/>
      <sz val="11"/>
      <color rgb="FF0070C0"/>
      <name val="Meiryo UI"/>
      <family val="3"/>
      <charset val="128"/>
    </font>
    <font>
      <sz val="7"/>
      <color theme="1"/>
      <name val="Meiryo UI"/>
      <family val="3"/>
      <charset val="128"/>
    </font>
    <font>
      <b/>
      <sz val="18"/>
      <color theme="1"/>
      <name val="Meiryo UI"/>
      <family val="3"/>
      <charset val="128"/>
    </font>
    <font>
      <b/>
      <sz val="16"/>
      <color theme="1"/>
      <name val="Meiryo UI"/>
      <family val="3"/>
      <charset val="128"/>
    </font>
    <font>
      <b/>
      <sz val="20"/>
      <color theme="1"/>
      <name val="Meiryo UI"/>
      <family val="3"/>
      <charset val="128"/>
    </font>
    <font>
      <sz val="10.5"/>
      <name val="Meiryo UI"/>
      <family val="3"/>
      <charset val="128"/>
    </font>
    <font>
      <sz val="13"/>
      <color theme="1"/>
      <name val="Meiryo UI"/>
      <family val="3"/>
      <charset val="128"/>
    </font>
    <font>
      <sz val="12"/>
      <name val="Meiryo UI"/>
      <family val="3"/>
      <charset val="128"/>
    </font>
    <font>
      <b/>
      <u/>
      <sz val="12"/>
      <name val="Meiryo UI"/>
      <family val="3"/>
      <charset val="128"/>
    </font>
    <font>
      <b/>
      <sz val="16"/>
      <name val="Meiryo UI"/>
      <family val="3"/>
      <charset val="128"/>
    </font>
    <font>
      <sz val="10"/>
      <color rgb="FFFF0000"/>
      <name val="Meiryo UI"/>
      <family val="3"/>
      <charset val="128"/>
    </font>
    <font>
      <b/>
      <sz val="11"/>
      <name val="Meiryo UI"/>
      <family val="3"/>
      <charset val="128"/>
    </font>
    <font>
      <b/>
      <sz val="14"/>
      <name val="Meiryo UI"/>
      <family val="3"/>
      <charset val="128"/>
    </font>
    <font>
      <sz val="9"/>
      <name val="Meiryo UI"/>
      <family val="3"/>
      <charset val="128"/>
    </font>
    <font>
      <sz val="11"/>
      <name val="游ゴシック"/>
      <family val="2"/>
      <charset val="128"/>
      <scheme val="minor"/>
    </font>
    <font>
      <b/>
      <sz val="18"/>
      <color theme="1"/>
      <name val="メイリオ"/>
      <family val="3"/>
      <charset val="128"/>
    </font>
    <font>
      <sz val="11"/>
      <color theme="1"/>
      <name val="メイリオ"/>
      <family val="3"/>
      <charset val="128"/>
    </font>
    <font>
      <b/>
      <u/>
      <sz val="11"/>
      <color rgb="FFC00000"/>
      <name val="メイリオ"/>
      <family val="3"/>
      <charset val="128"/>
    </font>
    <font>
      <b/>
      <sz val="11"/>
      <color theme="1"/>
      <name val="メイリオ"/>
      <family val="3"/>
      <charset val="128"/>
    </font>
    <font>
      <b/>
      <sz val="16"/>
      <color theme="1"/>
      <name val="メイリオ"/>
      <family val="3"/>
      <charset val="128"/>
    </font>
    <font>
      <b/>
      <sz val="11"/>
      <color rgb="FFC00000"/>
      <name val="メイリオ"/>
      <family val="3"/>
      <charset val="128"/>
    </font>
    <font>
      <b/>
      <sz val="11"/>
      <color rgb="FFFF0000"/>
      <name val="Meiryo UI"/>
      <family val="3"/>
      <charset val="128"/>
    </font>
    <font>
      <sz val="6"/>
      <color theme="1"/>
      <name val="Meiryo UI"/>
      <family val="3"/>
      <charset val="128"/>
    </font>
    <font>
      <sz val="11"/>
      <color rgb="FFFF0000"/>
      <name val="Meiryo UI"/>
      <family val="3"/>
      <charset val="128"/>
    </font>
    <font>
      <b/>
      <sz val="10"/>
      <color theme="1"/>
      <name val="メイリオ"/>
      <family val="3"/>
      <charset val="128"/>
    </font>
    <font>
      <b/>
      <sz val="12"/>
      <color theme="1"/>
      <name val="メイリオ"/>
      <family val="3"/>
      <charset val="128"/>
    </font>
    <font>
      <sz val="10"/>
      <color theme="1"/>
      <name val="メイリオ"/>
      <family val="3"/>
      <charset val="128"/>
    </font>
    <font>
      <sz val="9"/>
      <color theme="1"/>
      <name val="メイリオ"/>
      <family val="3"/>
      <charset val="128"/>
    </font>
    <font>
      <vertAlign val="superscript"/>
      <sz val="9"/>
      <color theme="1"/>
      <name val="Meiryo UI"/>
      <family val="3"/>
      <charset val="128"/>
    </font>
    <font>
      <b/>
      <sz val="10"/>
      <name val="Meiryo UI"/>
      <family val="3"/>
      <charset val="128"/>
    </font>
    <font>
      <sz val="11"/>
      <color rgb="FFC00000"/>
      <name val="メイリオ"/>
      <family val="3"/>
      <charset val="128"/>
    </font>
  </fonts>
  <fills count="9">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bgColor indexed="64"/>
      </patternFill>
    </fill>
    <fill>
      <patternFill patternType="lightUp">
        <fgColor theme="1"/>
        <bgColor theme="0"/>
      </patternFill>
    </fill>
    <fill>
      <patternFill patternType="solid">
        <fgColor theme="8" tint="0.79998168889431442"/>
        <bgColor indexed="64"/>
      </patternFill>
    </fill>
    <fill>
      <patternFill patternType="darkGrid">
        <fgColor theme="1" tint="0.24994659260841701"/>
        <bgColor indexed="65"/>
      </patternFill>
    </fill>
  </fills>
  <borders count="18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dotted">
        <color auto="1"/>
      </top>
      <bottom style="dotted">
        <color auto="1"/>
      </bottom>
      <diagonal/>
    </border>
    <border>
      <left style="thin">
        <color auto="1"/>
      </left>
      <right style="thin">
        <color auto="1"/>
      </right>
      <top style="dotted">
        <color auto="1"/>
      </top>
      <bottom style="thin">
        <color auto="1"/>
      </bottom>
      <diagonal/>
    </border>
    <border>
      <left style="thin">
        <color auto="1"/>
      </left>
      <right/>
      <top style="dotted">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double">
        <color indexed="64"/>
      </bottom>
      <diagonal/>
    </border>
    <border>
      <left style="thin">
        <color auto="1"/>
      </left>
      <right style="dotted">
        <color auto="1"/>
      </right>
      <top/>
      <bottom style="thin">
        <color auto="1"/>
      </bottom>
      <diagonal/>
    </border>
    <border>
      <left style="dotted">
        <color auto="1"/>
      </left>
      <right style="dotted">
        <color auto="1"/>
      </right>
      <top/>
      <bottom style="thin">
        <color auto="1"/>
      </bottom>
      <diagonal/>
    </border>
    <border>
      <left style="dotted">
        <color auto="1"/>
      </left>
      <right style="thin">
        <color auto="1"/>
      </right>
      <top/>
      <bottom style="thin">
        <color auto="1"/>
      </bottom>
      <diagonal/>
    </border>
    <border>
      <left/>
      <right/>
      <top/>
      <bottom style="thin">
        <color auto="1"/>
      </bottom>
      <diagonal/>
    </border>
    <border>
      <left style="thin">
        <color auto="1"/>
      </left>
      <right style="dotted">
        <color auto="1"/>
      </right>
      <top style="thin">
        <color auto="1"/>
      </top>
      <bottom/>
      <diagonal/>
    </border>
    <border>
      <left style="thin">
        <color auto="1"/>
      </left>
      <right style="medium">
        <color indexed="64"/>
      </right>
      <top/>
      <bottom style="medium">
        <color indexed="64"/>
      </bottom>
      <diagonal/>
    </border>
    <border>
      <left style="double">
        <color auto="1"/>
      </left>
      <right style="thin">
        <color auto="1"/>
      </right>
      <top style="thin">
        <color auto="1"/>
      </top>
      <bottom style="thin">
        <color auto="1"/>
      </bottom>
      <diagonal/>
    </border>
    <border>
      <left style="thin">
        <color auto="1"/>
      </left>
      <right/>
      <top style="thin">
        <color auto="1"/>
      </top>
      <bottom style="double">
        <color indexed="64"/>
      </bottom>
      <diagonal/>
    </border>
    <border>
      <left style="double">
        <color auto="1"/>
      </left>
      <right style="thin">
        <color auto="1"/>
      </right>
      <top/>
      <bottom style="thin">
        <color auto="1"/>
      </bottom>
      <diagonal/>
    </border>
    <border>
      <left style="thin">
        <color auto="1"/>
      </left>
      <right/>
      <top style="double">
        <color indexed="64"/>
      </top>
      <bottom style="thin">
        <color auto="1"/>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auto="1"/>
      </top>
      <bottom style="dotted">
        <color auto="1"/>
      </bottom>
      <diagonal/>
    </border>
    <border>
      <left/>
      <right style="medium">
        <color indexed="64"/>
      </right>
      <top style="thin">
        <color auto="1"/>
      </top>
      <bottom style="dotted">
        <color auto="1"/>
      </bottom>
      <diagonal/>
    </border>
    <border>
      <left style="medium">
        <color indexed="64"/>
      </left>
      <right/>
      <top style="dotted">
        <color auto="1"/>
      </top>
      <bottom style="dotted">
        <color auto="1"/>
      </bottom>
      <diagonal/>
    </border>
    <border>
      <left/>
      <right style="medium">
        <color indexed="64"/>
      </right>
      <top style="dotted">
        <color auto="1"/>
      </top>
      <bottom style="dotted">
        <color auto="1"/>
      </bottom>
      <diagonal/>
    </border>
    <border>
      <left style="medium">
        <color indexed="64"/>
      </left>
      <right/>
      <top style="dotted">
        <color auto="1"/>
      </top>
      <bottom style="medium">
        <color indexed="64"/>
      </bottom>
      <diagonal/>
    </border>
    <border>
      <left/>
      <right style="medium">
        <color indexed="64"/>
      </right>
      <top style="dotted">
        <color auto="1"/>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style="thin">
        <color auto="1"/>
      </top>
      <bottom/>
      <diagonal/>
    </border>
    <border>
      <left style="thin">
        <color indexed="64"/>
      </left>
      <right style="thin">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medium">
        <color indexed="64"/>
      </right>
      <top style="dotted">
        <color auto="1"/>
      </top>
      <bottom style="thin">
        <color indexed="64"/>
      </bottom>
      <diagonal/>
    </border>
    <border>
      <left style="thin">
        <color auto="1"/>
      </left>
      <right style="medium">
        <color indexed="64"/>
      </right>
      <top style="thin">
        <color auto="1"/>
      </top>
      <bottom/>
      <diagonal/>
    </border>
    <border>
      <left/>
      <right style="medium">
        <color indexed="64"/>
      </right>
      <top style="thin">
        <color indexed="64"/>
      </top>
      <bottom/>
      <diagonal/>
    </border>
    <border>
      <left/>
      <right/>
      <top style="medium">
        <color indexed="64"/>
      </top>
      <bottom/>
      <diagonal/>
    </border>
    <border>
      <left/>
      <right style="thin">
        <color indexed="64"/>
      </right>
      <top style="thin">
        <color auto="1"/>
      </top>
      <bottom style="dotted">
        <color auto="1"/>
      </bottom>
      <diagonal/>
    </border>
    <border>
      <left/>
      <right style="thin">
        <color indexed="64"/>
      </right>
      <top style="dotted">
        <color auto="1"/>
      </top>
      <bottom style="dotted">
        <color auto="1"/>
      </bottom>
      <diagonal/>
    </border>
    <border>
      <left style="thin">
        <color auto="1"/>
      </left>
      <right style="thin">
        <color auto="1"/>
      </right>
      <top/>
      <bottom style="dotted">
        <color auto="1"/>
      </bottom>
      <diagonal/>
    </border>
    <border>
      <left style="thin">
        <color auto="1"/>
      </left>
      <right style="thin">
        <color auto="1"/>
      </right>
      <top style="medium">
        <color indexed="64"/>
      </top>
      <bottom style="dotted">
        <color auto="1"/>
      </bottom>
      <diagonal/>
    </border>
    <border>
      <left/>
      <right style="thin">
        <color indexed="64"/>
      </right>
      <top style="medium">
        <color indexed="64"/>
      </top>
      <bottom style="dotted">
        <color auto="1"/>
      </bottom>
      <diagonal/>
    </border>
    <border>
      <left style="thin">
        <color auto="1"/>
      </left>
      <right style="thin">
        <color auto="1"/>
      </right>
      <top style="dotted">
        <color auto="1"/>
      </top>
      <bottom style="medium">
        <color auto="1"/>
      </bottom>
      <diagonal/>
    </border>
    <border>
      <left/>
      <right style="thin">
        <color indexed="64"/>
      </right>
      <top style="dotted">
        <color auto="1"/>
      </top>
      <bottom style="medium">
        <color auto="1"/>
      </bottom>
      <diagonal/>
    </border>
    <border>
      <left/>
      <right style="medium">
        <color indexed="64"/>
      </right>
      <top style="thin">
        <color indexed="64"/>
      </top>
      <bottom style="double">
        <color indexed="64"/>
      </bottom>
      <diagonal/>
    </border>
    <border>
      <left/>
      <right style="thin">
        <color indexed="64"/>
      </right>
      <top style="dotted">
        <color auto="1"/>
      </top>
      <bottom/>
      <diagonal/>
    </border>
    <border>
      <left/>
      <right/>
      <top style="medium">
        <color indexed="64"/>
      </top>
      <bottom style="medium">
        <color indexed="64"/>
      </bottom>
      <diagonal/>
    </border>
    <border>
      <left style="thin">
        <color auto="1"/>
      </left>
      <right style="medium">
        <color indexed="64"/>
      </right>
      <top style="dotted">
        <color auto="1"/>
      </top>
      <bottom style="dotted">
        <color auto="1"/>
      </bottom>
      <diagonal/>
    </border>
    <border>
      <left style="thin">
        <color auto="1"/>
      </left>
      <right style="dotted">
        <color auto="1"/>
      </right>
      <top style="medium">
        <color indexed="64"/>
      </top>
      <bottom style="dotted">
        <color auto="1"/>
      </bottom>
      <diagonal/>
    </border>
    <border>
      <left style="thin">
        <color auto="1"/>
      </left>
      <right style="dotted">
        <color auto="1"/>
      </right>
      <top style="dotted">
        <color auto="1"/>
      </top>
      <bottom style="dotted">
        <color auto="1"/>
      </bottom>
      <diagonal/>
    </border>
    <border>
      <left style="thin">
        <color auto="1"/>
      </left>
      <right style="dotted">
        <color auto="1"/>
      </right>
      <top style="dotted">
        <color auto="1"/>
      </top>
      <bottom style="medium">
        <color indexed="64"/>
      </bottom>
      <diagonal/>
    </border>
    <border>
      <left style="medium">
        <color indexed="64"/>
      </left>
      <right style="thin">
        <color auto="1"/>
      </right>
      <top style="medium">
        <color indexed="64"/>
      </top>
      <bottom style="dotted">
        <color auto="1"/>
      </bottom>
      <diagonal/>
    </border>
    <border>
      <left style="medium">
        <color indexed="64"/>
      </left>
      <right style="thin">
        <color auto="1"/>
      </right>
      <top style="dotted">
        <color auto="1"/>
      </top>
      <bottom style="dotted">
        <color auto="1"/>
      </bottom>
      <diagonal/>
    </border>
    <border>
      <left style="medium">
        <color indexed="64"/>
      </left>
      <right style="thin">
        <color auto="1"/>
      </right>
      <top style="dotted">
        <color auto="1"/>
      </top>
      <bottom style="medium">
        <color indexed="64"/>
      </bottom>
      <diagonal/>
    </border>
    <border>
      <left style="thin">
        <color auto="1"/>
      </left>
      <right style="dotted">
        <color auto="1"/>
      </right>
      <top style="dotted">
        <color auto="1"/>
      </top>
      <bottom/>
      <diagonal/>
    </border>
    <border>
      <left/>
      <right/>
      <top/>
      <bottom style="dotted">
        <color auto="1"/>
      </bottom>
      <diagonal/>
    </border>
    <border>
      <left style="thin">
        <color auto="1"/>
      </left>
      <right style="dotted">
        <color auto="1"/>
      </right>
      <top style="dotted">
        <color auto="1"/>
      </top>
      <bottom style="double">
        <color auto="1"/>
      </bottom>
      <diagonal/>
    </border>
    <border>
      <left/>
      <right style="thin">
        <color indexed="64"/>
      </right>
      <top style="dotted">
        <color auto="1"/>
      </top>
      <bottom style="double">
        <color auto="1"/>
      </bottom>
      <diagonal/>
    </border>
    <border>
      <left/>
      <right/>
      <top style="thin">
        <color auto="1"/>
      </top>
      <bottom style="dotted">
        <color auto="1"/>
      </bottom>
      <diagonal/>
    </border>
    <border>
      <left/>
      <right/>
      <top style="dotted">
        <color auto="1"/>
      </top>
      <bottom style="dotted">
        <color auto="1"/>
      </bottom>
      <diagonal/>
    </border>
    <border>
      <left/>
      <right/>
      <top style="dotted">
        <color auto="1"/>
      </top>
      <bottom/>
      <diagonal/>
    </border>
    <border>
      <left/>
      <right/>
      <top style="medium">
        <color indexed="64"/>
      </top>
      <bottom style="thin">
        <color auto="1"/>
      </bottom>
      <diagonal/>
    </border>
    <border>
      <left/>
      <right/>
      <top style="dotted">
        <color auto="1"/>
      </top>
      <bottom style="medium">
        <color indexed="64"/>
      </bottom>
      <diagonal/>
    </border>
    <border>
      <left/>
      <right/>
      <top style="thin">
        <color auto="1"/>
      </top>
      <bottom style="medium">
        <color auto="1"/>
      </bottom>
      <diagonal/>
    </border>
    <border>
      <left/>
      <right/>
      <top style="medium">
        <color indexed="64"/>
      </top>
      <bottom style="dotted">
        <color auto="1"/>
      </bottom>
      <diagonal/>
    </border>
    <border>
      <left/>
      <right/>
      <top style="dotted">
        <color auto="1"/>
      </top>
      <bottom style="double">
        <color auto="1"/>
      </bottom>
      <diagonal/>
    </border>
    <border>
      <left style="double">
        <color auto="1"/>
      </left>
      <right style="thin">
        <color auto="1"/>
      </right>
      <top style="thin">
        <color auto="1"/>
      </top>
      <bottom/>
      <diagonal/>
    </border>
    <border>
      <left style="double">
        <color auto="1"/>
      </left>
      <right style="medium">
        <color indexed="64"/>
      </right>
      <top style="medium">
        <color indexed="64"/>
      </top>
      <bottom style="dotted">
        <color auto="1"/>
      </bottom>
      <diagonal/>
    </border>
    <border>
      <left style="double">
        <color auto="1"/>
      </left>
      <right style="medium">
        <color indexed="64"/>
      </right>
      <top style="dotted">
        <color auto="1"/>
      </top>
      <bottom style="dotted">
        <color auto="1"/>
      </bottom>
      <diagonal/>
    </border>
    <border>
      <left style="double">
        <color auto="1"/>
      </left>
      <right style="medium">
        <color indexed="64"/>
      </right>
      <top style="dotted">
        <color auto="1"/>
      </top>
      <bottom style="medium">
        <color indexed="64"/>
      </bottom>
      <diagonal/>
    </border>
    <border>
      <left style="double">
        <color auto="1"/>
      </left>
      <right style="thin">
        <color auto="1"/>
      </right>
      <top style="dotted">
        <color auto="1"/>
      </top>
      <bottom/>
      <diagonal/>
    </border>
    <border>
      <left/>
      <right style="thin">
        <color auto="1"/>
      </right>
      <top style="medium">
        <color auto="1"/>
      </top>
      <bottom/>
      <diagonal/>
    </border>
    <border>
      <left style="thin">
        <color auto="1"/>
      </left>
      <right/>
      <top style="dotted">
        <color auto="1"/>
      </top>
      <bottom/>
      <diagonal/>
    </border>
    <border>
      <left style="thin">
        <color auto="1"/>
      </left>
      <right/>
      <top style="dotted">
        <color auto="1"/>
      </top>
      <bottom style="double">
        <color auto="1"/>
      </bottom>
      <diagonal/>
    </border>
    <border>
      <left/>
      <right style="dotted">
        <color auto="1"/>
      </right>
      <top/>
      <bottom style="thin">
        <color auto="1"/>
      </bottom>
      <diagonal/>
    </border>
    <border>
      <left/>
      <right style="dotted">
        <color auto="1"/>
      </right>
      <top style="thin">
        <color auto="1"/>
      </top>
      <bottom style="thin">
        <color auto="1"/>
      </bottom>
      <diagonal/>
    </border>
    <border>
      <left style="thin">
        <color auto="1"/>
      </left>
      <right style="dotted">
        <color auto="1"/>
      </right>
      <top style="thin">
        <color auto="1"/>
      </top>
      <bottom style="double">
        <color auto="1"/>
      </bottom>
      <diagonal/>
    </border>
    <border>
      <left/>
      <right style="dotted">
        <color auto="1"/>
      </right>
      <top style="thin">
        <color auto="1"/>
      </top>
      <bottom style="double">
        <color auto="1"/>
      </bottom>
      <diagonal/>
    </border>
    <border>
      <left style="thin">
        <color auto="1"/>
      </left>
      <right style="thin">
        <color auto="1"/>
      </right>
      <top style="double">
        <color indexed="64"/>
      </top>
      <bottom/>
      <diagonal/>
    </border>
    <border>
      <left style="thin">
        <color auto="1"/>
      </left>
      <right style="thin">
        <color auto="1"/>
      </right>
      <top/>
      <bottom style="double">
        <color indexed="64"/>
      </bottom>
      <diagonal/>
    </border>
    <border>
      <left style="thin">
        <color auto="1"/>
      </left>
      <right/>
      <top/>
      <bottom style="double">
        <color indexed="64"/>
      </bottom>
      <diagonal/>
    </border>
    <border>
      <left style="thin">
        <color auto="1"/>
      </left>
      <right style="dotted">
        <color auto="1"/>
      </right>
      <top/>
      <bottom style="double">
        <color indexed="64"/>
      </bottom>
      <diagonal/>
    </border>
    <border>
      <left style="dotted">
        <color auto="1"/>
      </left>
      <right style="dotted">
        <color auto="1"/>
      </right>
      <top/>
      <bottom style="double">
        <color indexed="64"/>
      </bottom>
      <diagonal/>
    </border>
    <border>
      <left style="dotted">
        <color auto="1"/>
      </left>
      <right style="thin">
        <color auto="1"/>
      </right>
      <top/>
      <bottom style="double">
        <color indexed="64"/>
      </bottom>
      <diagonal/>
    </border>
    <border>
      <left/>
      <right style="dotted">
        <color auto="1"/>
      </right>
      <top/>
      <bottom style="double">
        <color indexed="64"/>
      </bottom>
      <diagonal/>
    </border>
    <border>
      <left style="thin">
        <color auto="1"/>
      </left>
      <right style="dotted">
        <color auto="1"/>
      </right>
      <top style="double">
        <color indexed="64"/>
      </top>
      <bottom style="thin">
        <color auto="1"/>
      </bottom>
      <diagonal/>
    </border>
    <border>
      <left style="dotted">
        <color auto="1"/>
      </left>
      <right style="dotted">
        <color auto="1"/>
      </right>
      <top style="double">
        <color indexed="64"/>
      </top>
      <bottom style="thin">
        <color auto="1"/>
      </bottom>
      <diagonal/>
    </border>
    <border>
      <left style="dotted">
        <color auto="1"/>
      </left>
      <right style="thin">
        <color auto="1"/>
      </right>
      <top style="double">
        <color indexed="64"/>
      </top>
      <bottom style="thin">
        <color auto="1"/>
      </bottom>
      <diagonal/>
    </border>
    <border>
      <left/>
      <right style="dotted">
        <color auto="1"/>
      </right>
      <top style="double">
        <color indexed="64"/>
      </top>
      <bottom style="thin">
        <color auto="1"/>
      </bottom>
      <diagonal/>
    </border>
    <border>
      <left style="thin">
        <color auto="1"/>
      </left>
      <right style="hair">
        <color indexed="64"/>
      </right>
      <top style="thin">
        <color indexed="64"/>
      </top>
      <bottom style="thin">
        <color auto="1"/>
      </bottom>
      <diagonal/>
    </border>
    <border>
      <left style="thin">
        <color auto="1"/>
      </left>
      <right style="hair">
        <color indexed="64"/>
      </right>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style="medium">
        <color indexed="64"/>
      </right>
      <top/>
      <bottom/>
      <diagonal/>
    </border>
    <border>
      <left style="thin">
        <color auto="1"/>
      </left>
      <right style="medium">
        <color indexed="64"/>
      </right>
      <top/>
      <bottom style="thin">
        <color auto="1"/>
      </bottom>
      <diagonal/>
    </border>
    <border>
      <left style="medium">
        <color indexed="64"/>
      </left>
      <right style="thin">
        <color auto="1"/>
      </right>
      <top/>
      <bottom/>
      <diagonal/>
    </border>
    <border>
      <left style="hair">
        <color indexed="64"/>
      </left>
      <right style="thin">
        <color indexed="64"/>
      </right>
      <top/>
      <bottom style="thin">
        <color indexed="64"/>
      </bottom>
      <diagonal/>
    </border>
    <border>
      <left style="medium">
        <color indexed="64"/>
      </left>
      <right style="thin">
        <color auto="1"/>
      </right>
      <top/>
      <bottom style="thin">
        <color auto="1"/>
      </bottom>
      <diagonal/>
    </border>
    <border>
      <left style="hair">
        <color indexed="64"/>
      </left>
      <right style="medium">
        <color indexed="64"/>
      </right>
      <top style="thin">
        <color indexed="64"/>
      </top>
      <bottom style="thin">
        <color auto="1"/>
      </bottom>
      <diagonal/>
    </border>
    <border>
      <left style="hair">
        <color indexed="64"/>
      </left>
      <right style="medium">
        <color indexed="64"/>
      </right>
      <top/>
      <bottom style="thin">
        <color indexed="64"/>
      </bottom>
      <diagonal/>
    </border>
    <border>
      <left style="medium">
        <color indexed="64"/>
      </left>
      <right/>
      <top/>
      <bottom style="thin">
        <color indexed="64"/>
      </bottom>
      <diagonal/>
    </border>
    <border>
      <left style="hair">
        <color indexed="64"/>
      </left>
      <right/>
      <top style="thin">
        <color auto="1"/>
      </top>
      <bottom style="thin">
        <color indexed="64"/>
      </bottom>
      <diagonal/>
    </border>
    <border>
      <left style="medium">
        <color indexed="64"/>
      </left>
      <right/>
      <top/>
      <bottom style="dotted">
        <color indexed="64"/>
      </bottom>
      <diagonal/>
    </border>
    <border>
      <left style="medium">
        <color indexed="64"/>
      </left>
      <right style="thin">
        <color auto="1"/>
      </right>
      <top style="dotted">
        <color auto="1"/>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right style="medium">
        <color indexed="64"/>
      </right>
      <top/>
      <bottom style="dotted">
        <color auto="1"/>
      </bottom>
      <diagonal/>
    </border>
    <border>
      <left style="medium">
        <color indexed="64"/>
      </left>
      <right style="hair">
        <color indexed="64"/>
      </right>
      <top style="thin">
        <color indexed="64"/>
      </top>
      <bottom style="thin">
        <color indexed="64"/>
      </bottom>
      <diagonal/>
    </border>
    <border>
      <left/>
      <right style="medium">
        <color indexed="64"/>
      </right>
      <top/>
      <bottom style="thin">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right/>
      <top style="thin">
        <color auto="1"/>
      </top>
      <bottom style="double">
        <color indexed="64"/>
      </bottom>
      <diagonal/>
    </border>
    <border>
      <left/>
      <right style="thin">
        <color indexed="64"/>
      </right>
      <top style="thin">
        <color auto="1"/>
      </top>
      <bottom style="double">
        <color indexed="64"/>
      </bottom>
      <diagonal/>
    </border>
    <border>
      <left style="thin">
        <color auto="1"/>
      </left>
      <right style="hair">
        <color indexed="64"/>
      </right>
      <top style="thin">
        <color auto="1"/>
      </top>
      <bottom style="double">
        <color indexed="64"/>
      </bottom>
      <diagonal/>
    </border>
    <border>
      <left style="thin">
        <color auto="1"/>
      </left>
      <right style="dotted">
        <color indexed="64"/>
      </right>
      <top style="thin">
        <color auto="1"/>
      </top>
      <bottom style="thin">
        <color auto="1"/>
      </bottom>
      <diagonal/>
    </border>
    <border>
      <left/>
      <right style="thin">
        <color indexed="64"/>
      </right>
      <top style="double">
        <color indexed="64"/>
      </top>
      <bottom style="thin">
        <color indexed="64"/>
      </bottom>
      <diagonal/>
    </border>
    <border>
      <left style="thin">
        <color auto="1"/>
      </left>
      <right style="hair">
        <color indexed="64"/>
      </right>
      <top style="thin">
        <color indexed="64"/>
      </top>
      <bottom/>
      <diagonal/>
    </border>
    <border>
      <left style="medium">
        <color indexed="64"/>
      </left>
      <right style="medium">
        <color indexed="64"/>
      </right>
      <top style="thin">
        <color auto="1"/>
      </top>
      <bottom style="double">
        <color indexed="64"/>
      </bottom>
      <diagonal/>
    </border>
    <border>
      <left style="medium">
        <color indexed="64"/>
      </left>
      <right style="medium">
        <color indexed="64"/>
      </right>
      <top/>
      <bottom style="medium">
        <color indexed="64"/>
      </bottom>
      <diagonal/>
    </border>
    <border>
      <left style="thin">
        <color auto="1"/>
      </left>
      <right style="medium">
        <color indexed="64"/>
      </right>
      <top style="thin">
        <color auto="1"/>
      </top>
      <bottom style="double">
        <color indexed="64"/>
      </bottom>
      <diagonal/>
    </border>
    <border>
      <left style="thin">
        <color auto="1"/>
      </left>
      <right style="medium">
        <color indexed="64"/>
      </right>
      <top/>
      <bottom style="dotted">
        <color indexed="64"/>
      </bottom>
      <diagonal/>
    </border>
    <border>
      <left style="medium">
        <color indexed="64"/>
      </left>
      <right style="thin">
        <color auto="1"/>
      </right>
      <top/>
      <bottom style="medium">
        <color indexed="64"/>
      </bottom>
      <diagonal/>
    </border>
    <border>
      <left style="medium">
        <color indexed="64"/>
      </left>
      <right style="thin">
        <color auto="1"/>
      </right>
      <top style="thin">
        <color auto="1"/>
      </top>
      <bottom style="double">
        <color indexed="64"/>
      </bottom>
      <diagonal/>
    </border>
    <border>
      <left style="thin">
        <color auto="1"/>
      </left>
      <right style="dotted">
        <color auto="1"/>
      </right>
      <top/>
      <bottom/>
      <diagonal/>
    </border>
    <border>
      <left style="double">
        <color auto="1"/>
      </left>
      <right style="thin">
        <color auto="1"/>
      </right>
      <top/>
      <bottom/>
      <diagonal/>
    </border>
    <border>
      <left/>
      <right style="thin">
        <color auto="1"/>
      </right>
      <top style="medium">
        <color auto="1"/>
      </top>
      <bottom style="double">
        <color indexed="64"/>
      </bottom>
      <diagonal/>
    </border>
    <border>
      <left style="double">
        <color auto="1"/>
      </left>
      <right style="thin">
        <color auto="1"/>
      </right>
      <top style="medium">
        <color indexed="64"/>
      </top>
      <bottom style="double">
        <color indexed="64"/>
      </bottom>
      <diagonal/>
    </border>
    <border>
      <left/>
      <right/>
      <top style="double">
        <color indexed="64"/>
      </top>
      <bottom style="thin">
        <color auto="1"/>
      </bottom>
      <diagonal/>
    </border>
    <border>
      <left/>
      <right/>
      <top/>
      <bottom style="double">
        <color indexed="64"/>
      </bottom>
      <diagonal/>
    </border>
    <border>
      <left/>
      <right style="dotted">
        <color auto="1"/>
      </right>
      <top style="medium">
        <color indexed="64"/>
      </top>
      <bottom style="medium">
        <color indexed="64"/>
      </bottom>
      <diagonal/>
    </border>
    <border>
      <left style="dotted">
        <color auto="1"/>
      </left>
      <right/>
      <top style="medium">
        <color indexed="64"/>
      </top>
      <bottom style="medium">
        <color indexed="64"/>
      </bottom>
      <diagonal/>
    </border>
    <border>
      <left style="medium">
        <color indexed="64"/>
      </left>
      <right/>
      <top style="thin">
        <color indexed="64"/>
      </top>
      <bottom style="thin">
        <color indexed="64"/>
      </bottom>
      <diagonal/>
    </border>
    <border>
      <left style="dotted">
        <color auto="1"/>
      </left>
      <right/>
      <top/>
      <bottom style="thin">
        <color auto="1"/>
      </bottom>
      <diagonal/>
    </border>
    <border>
      <left style="thin">
        <color indexed="64"/>
      </left>
      <right style="thin">
        <color indexed="64"/>
      </right>
      <top style="double">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medium">
        <color indexed="64"/>
      </bottom>
      <diagonal/>
    </border>
    <border>
      <left/>
      <right style="thin">
        <color indexed="64"/>
      </right>
      <top style="medium">
        <color indexed="64"/>
      </top>
      <bottom style="thin">
        <color auto="1"/>
      </bottom>
      <diagonal/>
    </border>
    <border>
      <left style="thin">
        <color auto="1"/>
      </left>
      <right style="thin">
        <color auto="1"/>
      </right>
      <top/>
      <bottom style="medium">
        <color indexed="64"/>
      </bottom>
      <diagonal/>
    </border>
    <border>
      <left style="thin">
        <color auto="1"/>
      </left>
      <right style="dotted">
        <color auto="1"/>
      </right>
      <top/>
      <bottom style="dotted">
        <color auto="1"/>
      </bottom>
      <diagonal/>
    </border>
    <border>
      <left/>
      <right style="thin">
        <color indexed="64"/>
      </right>
      <top/>
      <bottom style="dotted">
        <color auto="1"/>
      </bottom>
      <diagonal/>
    </border>
    <border>
      <left style="double">
        <color auto="1"/>
      </left>
      <right style="medium">
        <color indexed="64"/>
      </right>
      <top/>
      <bottom style="dotted">
        <color auto="1"/>
      </bottom>
      <diagonal/>
    </border>
    <border>
      <left style="medium">
        <color indexed="64"/>
      </left>
      <right style="thin">
        <color auto="1"/>
      </right>
      <top style="dotted">
        <color auto="1"/>
      </top>
      <bottom/>
      <diagonal/>
    </border>
    <border>
      <left style="thin">
        <color auto="1"/>
      </left>
      <right style="thin">
        <color auto="1"/>
      </right>
      <top style="dotted">
        <color auto="1"/>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dotted">
        <color auto="1"/>
      </right>
      <top style="medium">
        <color indexed="64"/>
      </top>
      <bottom/>
      <diagonal/>
    </border>
    <border>
      <left style="dotted">
        <color auto="1"/>
      </left>
      <right style="medium">
        <color rgb="FFFF0000"/>
      </right>
      <top style="double">
        <color indexed="64"/>
      </top>
      <bottom style="thin">
        <color auto="1"/>
      </bottom>
      <diagonal/>
    </border>
    <border>
      <left style="dotted">
        <color auto="1"/>
      </left>
      <right style="medium">
        <color rgb="FFFF0000"/>
      </right>
      <top/>
      <bottom style="thin">
        <color auto="1"/>
      </bottom>
      <diagonal/>
    </border>
    <border>
      <left style="dotted">
        <color auto="1"/>
      </left>
      <right style="medium">
        <color rgb="FFFF0000"/>
      </right>
      <top/>
      <bottom style="double">
        <color indexed="64"/>
      </bottom>
      <diagonal/>
    </border>
    <border>
      <left/>
      <right style="medium">
        <color rgb="FFFF0000"/>
      </right>
      <top/>
      <bottom style="thin">
        <color indexed="64"/>
      </bottom>
      <diagonal/>
    </border>
    <border>
      <left/>
      <right style="medium">
        <color rgb="FFFF0000"/>
      </right>
      <top style="thin">
        <color indexed="64"/>
      </top>
      <bottom style="thin">
        <color indexed="64"/>
      </bottom>
      <diagonal/>
    </border>
    <border>
      <left style="dotted">
        <color auto="1"/>
      </left>
      <right style="medium">
        <color rgb="FFFF0000"/>
      </right>
      <top style="thin">
        <color indexed="64"/>
      </top>
      <bottom style="double">
        <color indexed="64"/>
      </bottom>
      <diagonal/>
    </border>
    <border>
      <left style="dotted">
        <color rgb="FFFF0000"/>
      </left>
      <right/>
      <top style="thin">
        <color indexed="64"/>
      </top>
      <bottom style="thin">
        <color indexed="64"/>
      </bottom>
      <diagonal/>
    </border>
    <border>
      <left style="thin">
        <color auto="1"/>
      </left>
      <right/>
      <top style="medium">
        <color indexed="64"/>
      </top>
      <bottom/>
      <diagonal/>
    </border>
    <border>
      <left/>
      <right style="medium">
        <color indexed="64"/>
      </right>
      <top style="medium">
        <color indexed="64"/>
      </top>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bottom style="medium">
        <color indexed="64"/>
      </bottom>
      <diagonal/>
    </border>
    <border>
      <left style="thin">
        <color auto="1"/>
      </left>
      <right/>
      <top style="thin">
        <color auto="1"/>
      </top>
      <bottom style="dotted">
        <color indexed="64"/>
      </bottom>
      <diagonal/>
    </border>
    <border>
      <left style="thin">
        <color auto="1"/>
      </left>
      <right style="medium">
        <color indexed="64"/>
      </right>
      <top style="dotted">
        <color auto="1"/>
      </top>
      <bottom style="medium">
        <color indexed="64"/>
      </bottom>
      <diagonal/>
    </border>
    <border>
      <left/>
      <right style="medium">
        <color rgb="FFFF0000"/>
      </right>
      <top style="thin">
        <color indexed="64"/>
      </top>
      <bottom/>
      <diagonal/>
    </border>
    <border>
      <left style="medium">
        <color indexed="64"/>
      </left>
      <right style="medium">
        <color indexed="64"/>
      </right>
      <top/>
      <bottom style="thin">
        <color auto="1"/>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534">
    <xf numFmtId="0" fontId="0" fillId="0" borderId="0" xfId="0">
      <alignment vertical="center"/>
    </xf>
    <xf numFmtId="0" fontId="3" fillId="0" borderId="0" xfId="0" applyFont="1">
      <alignment vertical="center"/>
    </xf>
    <xf numFmtId="0" fontId="3" fillId="0" borderId="1" xfId="0" applyFont="1" applyBorder="1">
      <alignment vertical="center"/>
    </xf>
    <xf numFmtId="0" fontId="4" fillId="5" borderId="0" xfId="0" applyFont="1" applyFill="1">
      <alignment vertical="center"/>
    </xf>
    <xf numFmtId="0" fontId="4" fillId="0" borderId="0" xfId="0" applyFont="1">
      <alignment vertical="center"/>
    </xf>
    <xf numFmtId="0" fontId="7" fillId="0" borderId="0" xfId="0" applyFont="1">
      <alignment vertical="center"/>
    </xf>
    <xf numFmtId="0" fontId="8" fillId="5" borderId="0" xfId="0" applyFont="1" applyFill="1">
      <alignment vertical="center"/>
    </xf>
    <xf numFmtId="0" fontId="8" fillId="5" borderId="0" xfId="0" applyFont="1" applyFill="1" applyAlignment="1">
      <alignment horizontal="left" vertical="center"/>
    </xf>
    <xf numFmtId="0" fontId="10" fillId="0" borderId="1" xfId="0" applyFont="1" applyBorder="1" applyAlignment="1">
      <alignment horizontal="center" vertical="center"/>
    </xf>
    <xf numFmtId="0" fontId="8" fillId="0" borderId="0" xfId="0" applyFont="1">
      <alignment vertical="center"/>
    </xf>
    <xf numFmtId="0" fontId="12" fillId="2" borderId="1" xfId="0" applyFont="1" applyFill="1" applyBorder="1" applyAlignment="1">
      <alignment horizontal="center" vertical="center" wrapText="1"/>
    </xf>
    <xf numFmtId="0" fontId="8" fillId="2" borderId="5" xfId="0" applyFont="1" applyFill="1" applyBorder="1">
      <alignment vertical="center"/>
    </xf>
    <xf numFmtId="0" fontId="8" fillId="2" borderId="16" xfId="0" applyFont="1" applyFill="1" applyBorder="1">
      <alignment vertical="center"/>
    </xf>
    <xf numFmtId="0" fontId="8" fillId="2" borderId="7" xfId="0" applyFont="1" applyFill="1" applyBorder="1">
      <alignment vertical="center"/>
    </xf>
    <xf numFmtId="0" fontId="8" fillId="2" borderId="17" xfId="0" applyFont="1" applyFill="1" applyBorder="1">
      <alignment vertical="center"/>
    </xf>
    <xf numFmtId="0" fontId="3" fillId="0" borderId="17" xfId="0" applyFont="1" applyBorder="1">
      <alignment vertical="center"/>
    </xf>
    <xf numFmtId="0" fontId="12" fillId="2" borderId="9" xfId="0" applyFont="1" applyFill="1" applyBorder="1" applyAlignment="1">
      <alignment horizontal="center" vertical="center"/>
    </xf>
    <xf numFmtId="55" fontId="8" fillId="4" borderId="110" xfId="0" applyNumberFormat="1" applyFont="1" applyFill="1" applyBorder="1" applyAlignment="1">
      <alignment horizontal="left" vertical="center"/>
    </xf>
    <xf numFmtId="55" fontId="8" fillId="4" borderId="117" xfId="0" applyNumberFormat="1" applyFont="1" applyFill="1" applyBorder="1" applyAlignment="1">
      <alignment horizontal="left" vertical="center"/>
    </xf>
    <xf numFmtId="0" fontId="17" fillId="0" borderId="0" xfId="0" applyFont="1">
      <alignment vertical="center"/>
    </xf>
    <xf numFmtId="0" fontId="16" fillId="0" borderId="0" xfId="0" applyFont="1">
      <alignment vertical="center"/>
    </xf>
    <xf numFmtId="38" fontId="8" fillId="0" borderId="0" xfId="1" applyFont="1">
      <alignment vertical="center"/>
    </xf>
    <xf numFmtId="38" fontId="4" fillId="0" borderId="0" xfId="1" applyFont="1">
      <alignment vertical="center"/>
    </xf>
    <xf numFmtId="38" fontId="8" fillId="4" borderId="27" xfId="1" applyFont="1" applyFill="1" applyBorder="1" applyAlignment="1">
      <alignment horizontal="center" vertical="center"/>
    </xf>
    <xf numFmtId="38" fontId="8" fillId="4" borderId="3" xfId="1" applyFont="1" applyFill="1" applyBorder="1" applyAlignment="1">
      <alignment horizontal="center" vertical="center"/>
    </xf>
    <xf numFmtId="38" fontId="12" fillId="0" borderId="55" xfId="1" applyFont="1" applyBorder="1" applyAlignment="1">
      <alignment vertical="center"/>
    </xf>
    <xf numFmtId="38" fontId="12" fillId="0" borderId="76" xfId="1" applyFont="1" applyBorder="1" applyAlignment="1">
      <alignment vertical="center"/>
    </xf>
    <xf numFmtId="38" fontId="12" fillId="0" borderId="85" xfId="1" applyFont="1" applyBorder="1" applyAlignment="1">
      <alignment horizontal="right" vertical="center"/>
    </xf>
    <xf numFmtId="38" fontId="12" fillId="0" borderId="60" xfId="1" applyFont="1" applyBorder="1" applyAlignment="1">
      <alignment vertical="center"/>
    </xf>
    <xf numFmtId="38" fontId="12" fillId="0" borderId="79" xfId="1" applyFont="1" applyBorder="1" applyAlignment="1">
      <alignment vertical="center"/>
    </xf>
    <xf numFmtId="38" fontId="12" fillId="0" borderId="86" xfId="1" applyFont="1" applyBorder="1" applyAlignment="1">
      <alignment horizontal="right" vertical="center"/>
    </xf>
    <xf numFmtId="0" fontId="17" fillId="5" borderId="0" xfId="0" applyFont="1" applyFill="1">
      <alignment vertical="center"/>
    </xf>
    <xf numFmtId="0" fontId="9" fillId="5" borderId="0" xfId="0" applyFont="1" applyFill="1" applyAlignment="1">
      <alignment horizontal="left" vertical="center"/>
    </xf>
    <xf numFmtId="0" fontId="9" fillId="5" borderId="0" xfId="0" applyFont="1" applyFill="1" applyAlignment="1">
      <alignment horizontal="center" vertical="center"/>
    </xf>
    <xf numFmtId="0" fontId="17" fillId="5" borderId="0" xfId="0" applyFont="1" applyFill="1" applyAlignment="1">
      <alignment horizontal="left" vertical="center"/>
    </xf>
    <xf numFmtId="0" fontId="19" fillId="5" borderId="0" xfId="0" applyFont="1" applyFill="1" applyAlignment="1">
      <alignment horizontal="center" vertical="center"/>
    </xf>
    <xf numFmtId="0" fontId="15" fillId="5" borderId="0" xfId="0" applyFont="1" applyFill="1" applyAlignment="1">
      <alignment horizontal="center" vertical="center"/>
    </xf>
    <xf numFmtId="38" fontId="8" fillId="5" borderId="1" xfId="1" applyFont="1" applyFill="1" applyBorder="1">
      <alignment vertical="center"/>
    </xf>
    <xf numFmtId="38" fontId="8" fillId="5" borderId="9" xfId="1" applyFont="1" applyFill="1" applyBorder="1">
      <alignment vertical="center"/>
    </xf>
    <xf numFmtId="38" fontId="8" fillId="5" borderId="22" xfId="1" applyFont="1" applyFill="1" applyBorder="1">
      <alignment vertical="center"/>
    </xf>
    <xf numFmtId="38" fontId="8" fillId="5" borderId="30" xfId="1" applyFont="1" applyFill="1" applyBorder="1">
      <alignment vertical="center"/>
    </xf>
    <xf numFmtId="38" fontId="8" fillId="5" borderId="17" xfId="1" applyFont="1" applyFill="1" applyBorder="1">
      <alignment vertical="center"/>
    </xf>
    <xf numFmtId="38" fontId="8" fillId="5" borderId="7" xfId="1" applyFont="1" applyFill="1" applyBorder="1">
      <alignment vertical="center"/>
    </xf>
    <xf numFmtId="38" fontId="8" fillId="5" borderId="0" xfId="1" applyFont="1" applyFill="1">
      <alignment vertical="center"/>
    </xf>
    <xf numFmtId="38" fontId="8" fillId="5" borderId="0" xfId="1" applyFont="1" applyFill="1" applyAlignment="1">
      <alignment horizontal="right" vertical="center"/>
    </xf>
    <xf numFmtId="0" fontId="8" fillId="3" borderId="109" xfId="0" applyFont="1" applyFill="1" applyBorder="1" applyAlignment="1" applyProtection="1">
      <alignment horizontal="right" vertical="center"/>
      <protection locked="0"/>
    </xf>
    <xf numFmtId="38" fontId="12" fillId="3" borderId="69" xfId="1" applyFont="1" applyFill="1" applyBorder="1" applyProtection="1">
      <alignment vertical="center"/>
      <protection locked="0"/>
    </xf>
    <xf numFmtId="38" fontId="12" fillId="3" borderId="12" xfId="1" applyFont="1" applyFill="1" applyBorder="1" applyAlignment="1" applyProtection="1">
      <alignment horizontal="right" vertical="center"/>
      <protection locked="0"/>
    </xf>
    <xf numFmtId="38" fontId="12" fillId="3" borderId="70" xfId="1" applyFont="1" applyFill="1" applyBorder="1" applyProtection="1">
      <alignment vertical="center"/>
      <protection locked="0"/>
    </xf>
    <xf numFmtId="38" fontId="12" fillId="3" borderId="59" xfId="1" applyFont="1" applyFill="1" applyBorder="1" applyAlignment="1" applyProtection="1">
      <alignment horizontal="right" vertical="center"/>
      <protection locked="0"/>
    </xf>
    <xf numFmtId="55" fontId="8" fillId="4" borderId="122" xfId="0" applyNumberFormat="1" applyFont="1" applyFill="1" applyBorder="1" applyAlignment="1">
      <alignment horizontal="left" vertical="center"/>
    </xf>
    <xf numFmtId="55" fontId="8" fillId="4" borderId="116" xfId="0" applyNumberFormat="1" applyFont="1" applyFill="1" applyBorder="1" applyAlignment="1">
      <alignment horizontal="left" vertical="center"/>
    </xf>
    <xf numFmtId="0" fontId="8" fillId="4" borderId="119" xfId="0" applyFont="1" applyFill="1" applyBorder="1" applyAlignment="1">
      <alignment horizontal="left" vertical="center"/>
    </xf>
    <xf numFmtId="0" fontId="8" fillId="4" borderId="10" xfId="0" applyFont="1" applyFill="1" applyBorder="1" applyAlignment="1">
      <alignment horizontal="right" vertical="center"/>
    </xf>
    <xf numFmtId="0" fontId="8" fillId="3" borderId="110" xfId="0" applyFont="1" applyFill="1" applyBorder="1" applyAlignment="1" applyProtection="1">
      <alignment horizontal="right" vertical="center"/>
      <protection locked="0"/>
    </xf>
    <xf numFmtId="176" fontId="8" fillId="4" borderId="116" xfId="0" applyNumberFormat="1" applyFont="1" applyFill="1" applyBorder="1" applyAlignment="1">
      <alignment horizontal="left" vertical="center"/>
    </xf>
    <xf numFmtId="0" fontId="8" fillId="5" borderId="53" xfId="0" applyFont="1" applyFill="1" applyBorder="1" applyAlignment="1">
      <alignment horizontal="left" vertical="center"/>
    </xf>
    <xf numFmtId="0" fontId="8" fillId="4" borderId="125" xfId="0" applyFont="1" applyFill="1" applyBorder="1" applyAlignment="1">
      <alignment horizontal="right" vertical="center"/>
    </xf>
    <xf numFmtId="0" fontId="8" fillId="4" borderId="1" xfId="0" applyFont="1" applyFill="1" applyBorder="1" applyAlignment="1">
      <alignment horizontal="center" vertical="center"/>
    </xf>
    <xf numFmtId="38" fontId="8" fillId="4" borderId="4" xfId="1" applyFont="1" applyFill="1" applyBorder="1" applyAlignment="1">
      <alignment horizontal="center" vertical="center"/>
    </xf>
    <xf numFmtId="38" fontId="8" fillId="5" borderId="11" xfId="1" applyFont="1" applyFill="1" applyBorder="1">
      <alignment vertical="center"/>
    </xf>
    <xf numFmtId="38" fontId="8" fillId="6" borderId="130" xfId="1" applyFont="1" applyFill="1" applyBorder="1">
      <alignment vertical="center"/>
    </xf>
    <xf numFmtId="38" fontId="8" fillId="6" borderId="8" xfId="1" applyFont="1" applyFill="1" applyBorder="1">
      <alignment vertical="center"/>
    </xf>
    <xf numFmtId="38" fontId="8" fillId="6" borderId="131" xfId="1" applyFont="1" applyFill="1" applyBorder="1">
      <alignment vertical="center"/>
    </xf>
    <xf numFmtId="38" fontId="8" fillId="6" borderId="107" xfId="1" applyFont="1" applyFill="1" applyBorder="1">
      <alignment vertical="center"/>
    </xf>
    <xf numFmtId="38" fontId="8" fillId="5" borderId="132" xfId="1" applyFont="1" applyFill="1" applyBorder="1">
      <alignment vertical="center"/>
    </xf>
    <xf numFmtId="38" fontId="8" fillId="6" borderId="132" xfId="1" applyFont="1" applyFill="1" applyBorder="1">
      <alignment vertical="center"/>
    </xf>
    <xf numFmtId="38" fontId="8" fillId="6" borderId="93" xfId="1" applyFont="1" applyFill="1" applyBorder="1">
      <alignment vertical="center"/>
    </xf>
    <xf numFmtId="38" fontId="16" fillId="6" borderId="11" xfId="1" applyFont="1" applyFill="1" applyBorder="1">
      <alignment vertical="center"/>
    </xf>
    <xf numFmtId="38" fontId="16" fillId="6" borderId="130" xfId="1" applyFont="1" applyFill="1" applyBorder="1">
      <alignment vertical="center"/>
    </xf>
    <xf numFmtId="38" fontId="8" fillId="5" borderId="92" xfId="1" applyFont="1" applyFill="1" applyBorder="1">
      <alignment vertical="center"/>
    </xf>
    <xf numFmtId="38" fontId="8" fillId="5" borderId="94" xfId="1" applyFont="1" applyFill="1" applyBorder="1">
      <alignment vertical="center"/>
    </xf>
    <xf numFmtId="38" fontId="8" fillId="6" borderId="92" xfId="1" applyFont="1" applyFill="1" applyBorder="1">
      <alignment vertical="center"/>
    </xf>
    <xf numFmtId="38" fontId="8" fillId="6" borderId="134" xfId="1" applyFont="1" applyFill="1" applyBorder="1">
      <alignment vertical="center"/>
    </xf>
    <xf numFmtId="38" fontId="8" fillId="6" borderId="4" xfId="1" applyFont="1" applyFill="1" applyBorder="1">
      <alignment vertical="center"/>
    </xf>
    <xf numFmtId="38" fontId="8" fillId="5" borderId="31" xfId="1" applyFont="1" applyFill="1" applyBorder="1" applyAlignment="1">
      <alignment horizontal="right" vertical="center"/>
    </xf>
    <xf numFmtId="38" fontId="12" fillId="5" borderId="88" xfId="1" applyFont="1" applyFill="1" applyBorder="1" applyAlignment="1">
      <alignment horizontal="right" vertical="center"/>
    </xf>
    <xf numFmtId="38" fontId="12" fillId="5" borderId="6" xfId="1" applyFont="1" applyFill="1" applyBorder="1" applyAlignment="1">
      <alignment vertical="center"/>
    </xf>
    <xf numFmtId="38" fontId="12" fillId="5" borderId="0" xfId="1" applyFont="1" applyFill="1" applyBorder="1" applyAlignment="1">
      <alignment vertical="center"/>
    </xf>
    <xf numFmtId="38" fontId="12" fillId="5" borderId="142" xfId="1" applyFont="1" applyFill="1" applyBorder="1" applyAlignment="1">
      <alignment horizontal="right" vertical="center"/>
    </xf>
    <xf numFmtId="38" fontId="12" fillId="3" borderId="68" xfId="1" applyFont="1" applyFill="1" applyBorder="1" applyProtection="1">
      <alignment vertical="center"/>
      <protection locked="0"/>
    </xf>
    <xf numFmtId="38" fontId="12" fillId="3" borderId="57" xfId="1" applyFont="1" applyFill="1" applyBorder="1" applyAlignment="1" applyProtection="1">
      <alignment horizontal="right" vertical="center"/>
      <protection locked="0"/>
    </xf>
    <xf numFmtId="38" fontId="12" fillId="0" borderId="58" xfId="1" applyFont="1" applyBorder="1" applyAlignment="1">
      <alignment vertical="center"/>
    </xf>
    <xf numFmtId="38" fontId="12" fillId="0" borderId="81" xfId="1" applyFont="1" applyBorder="1" applyAlignment="1">
      <alignment vertical="center"/>
    </xf>
    <xf numFmtId="38" fontId="12" fillId="0" borderId="84" xfId="1" applyFont="1" applyBorder="1" applyAlignment="1">
      <alignment horizontal="right" vertical="center"/>
    </xf>
    <xf numFmtId="38" fontId="8" fillId="5" borderId="8" xfId="1" applyFont="1" applyFill="1" applyBorder="1" applyAlignment="1">
      <alignment horizontal="right" vertical="center"/>
    </xf>
    <xf numFmtId="38" fontId="8" fillId="5" borderId="90" xfId="1" applyFont="1" applyFill="1" applyBorder="1">
      <alignment vertical="center"/>
    </xf>
    <xf numFmtId="38" fontId="8" fillId="5" borderId="143" xfId="1" applyFont="1" applyFill="1" applyBorder="1" applyAlignment="1">
      <alignment horizontal="right" vertical="center"/>
    </xf>
    <xf numFmtId="38" fontId="8" fillId="5" borderId="74" xfId="1" applyFont="1" applyFill="1" applyBorder="1" applyAlignment="1">
      <alignment horizontal="right" vertical="center"/>
    </xf>
    <xf numFmtId="38" fontId="8" fillId="5" borderId="82" xfId="1" applyFont="1" applyFill="1" applyBorder="1" applyAlignment="1">
      <alignment horizontal="right" vertical="center"/>
    </xf>
    <xf numFmtId="38" fontId="8" fillId="5" borderId="144" xfId="1" applyFont="1" applyFill="1" applyBorder="1" applyAlignment="1">
      <alignment horizontal="right" vertical="center"/>
    </xf>
    <xf numFmtId="38" fontId="4" fillId="0" borderId="0" xfId="1" applyFont="1" applyAlignment="1"/>
    <xf numFmtId="38" fontId="12" fillId="6" borderId="141" xfId="1" applyFont="1" applyFill="1" applyBorder="1" applyAlignment="1">
      <alignment vertical="center"/>
    </xf>
    <xf numFmtId="38" fontId="8" fillId="6" borderId="73" xfId="1" applyFont="1" applyFill="1" applyBorder="1" applyAlignment="1">
      <alignment horizontal="right" vertical="center"/>
    </xf>
    <xf numFmtId="38" fontId="8" fillId="6" borderId="23" xfId="1" applyFont="1" applyFill="1" applyBorder="1" applyAlignment="1">
      <alignment horizontal="right" vertical="center"/>
    </xf>
    <xf numFmtId="38" fontId="16" fillId="4" borderId="11" xfId="1" applyFont="1" applyFill="1" applyBorder="1">
      <alignment vertical="center"/>
    </xf>
    <xf numFmtId="38" fontId="16" fillId="4" borderId="130" xfId="1" applyFont="1" applyFill="1" applyBorder="1">
      <alignment vertical="center"/>
    </xf>
    <xf numFmtId="0" fontId="8" fillId="5" borderId="0" xfId="0" applyFont="1" applyFill="1" applyAlignment="1">
      <alignment vertical="top"/>
    </xf>
    <xf numFmtId="38" fontId="8" fillId="5" borderId="106" xfId="1" applyFont="1" applyFill="1" applyBorder="1" applyAlignment="1" applyProtection="1">
      <alignment horizontal="right" vertical="center"/>
    </xf>
    <xf numFmtId="0" fontId="3" fillId="5" borderId="0" xfId="0" applyFont="1" applyFill="1" applyAlignment="1">
      <alignment horizontal="left" vertical="center"/>
    </xf>
    <xf numFmtId="0" fontId="23" fillId="5" borderId="0" xfId="0" applyFont="1" applyFill="1">
      <alignment vertical="center"/>
    </xf>
    <xf numFmtId="0" fontId="5" fillId="5" borderId="0" xfId="0" applyFont="1" applyFill="1">
      <alignment vertical="center"/>
    </xf>
    <xf numFmtId="0" fontId="25" fillId="5" borderId="0" xfId="0" applyFont="1" applyFill="1" applyAlignment="1">
      <alignment horizontal="right" vertical="top"/>
    </xf>
    <xf numFmtId="0" fontId="25" fillId="5" borderId="0" xfId="0" applyFont="1" applyFill="1">
      <alignment vertical="center"/>
    </xf>
    <xf numFmtId="38" fontId="15" fillId="0" borderId="136" xfId="1" applyFont="1" applyFill="1" applyBorder="1">
      <alignment vertical="center"/>
    </xf>
    <xf numFmtId="0" fontId="25" fillId="5" borderId="0" xfId="0" applyFont="1" applyFill="1" applyAlignment="1">
      <alignment vertical="top"/>
    </xf>
    <xf numFmtId="0" fontId="16" fillId="2" borderId="17" xfId="0" applyFont="1" applyFill="1" applyBorder="1" applyAlignment="1">
      <alignment horizontal="center" vertical="center"/>
    </xf>
    <xf numFmtId="0" fontId="4" fillId="5" borderId="1" xfId="0" applyFont="1" applyFill="1" applyBorder="1" applyAlignment="1">
      <alignment horizontal="center" vertical="center" shrinkToFit="1"/>
    </xf>
    <xf numFmtId="181" fontId="4" fillId="5" borderId="1" xfId="0" applyNumberFormat="1" applyFont="1" applyFill="1" applyBorder="1" applyAlignment="1">
      <alignment vertical="center" shrinkToFit="1"/>
    </xf>
    <xf numFmtId="0" fontId="11" fillId="2" borderId="26" xfId="0" applyFont="1" applyFill="1" applyBorder="1" applyAlignment="1">
      <alignment horizontal="left" vertical="center"/>
    </xf>
    <xf numFmtId="0" fontId="16" fillId="2" borderId="1" xfId="0" applyFont="1" applyFill="1" applyBorder="1" applyAlignment="1">
      <alignment horizontal="center" vertical="center" wrapText="1"/>
    </xf>
    <xf numFmtId="183" fontId="4" fillId="5" borderId="1" xfId="0" applyNumberFormat="1" applyFont="1" applyFill="1" applyBorder="1" applyAlignment="1">
      <alignment vertical="center" shrinkToFit="1"/>
    </xf>
    <xf numFmtId="184" fontId="4" fillId="5" borderId="1" xfId="0" applyNumberFormat="1" applyFont="1" applyFill="1" applyBorder="1" applyAlignment="1">
      <alignment vertical="center" shrinkToFit="1"/>
    </xf>
    <xf numFmtId="0" fontId="8" fillId="4" borderId="116" xfId="0" applyFont="1" applyFill="1" applyBorder="1" applyProtection="1">
      <alignment vertical="center"/>
      <protection locked="0"/>
    </xf>
    <xf numFmtId="0" fontId="4" fillId="7" borderId="0" xfId="0" applyFont="1" applyFill="1" applyAlignment="1">
      <alignment horizontal="center" vertical="center" shrinkToFit="1"/>
    </xf>
    <xf numFmtId="185" fontId="4" fillId="5" borderId="9" xfId="0" applyNumberFormat="1" applyFont="1" applyFill="1" applyBorder="1" applyAlignment="1">
      <alignment vertical="center" shrinkToFit="1"/>
    </xf>
    <xf numFmtId="182" fontId="4" fillId="5" borderId="1" xfId="0" applyNumberFormat="1" applyFont="1" applyFill="1" applyBorder="1" applyAlignment="1">
      <alignment vertical="center" shrinkToFit="1"/>
    </xf>
    <xf numFmtId="0" fontId="4" fillId="4" borderId="1" xfId="0" applyFont="1" applyFill="1" applyBorder="1" applyAlignment="1">
      <alignment vertical="center" shrinkToFit="1"/>
    </xf>
    <xf numFmtId="0" fontId="4" fillId="4" borderId="1" xfId="0" applyFont="1" applyFill="1" applyBorder="1">
      <alignment vertical="center"/>
    </xf>
    <xf numFmtId="0" fontId="5" fillId="5" borderId="0" xfId="0" applyFont="1" applyFill="1" applyAlignment="1">
      <alignment horizontal="centerContinuous" vertical="center"/>
    </xf>
    <xf numFmtId="0" fontId="4" fillId="5" borderId="0" xfId="0" applyFont="1" applyFill="1" applyAlignment="1">
      <alignment horizontal="right" vertical="center"/>
    </xf>
    <xf numFmtId="0" fontId="4" fillId="0" borderId="0" xfId="0" applyFont="1" applyAlignment="1"/>
    <xf numFmtId="0" fontId="4" fillId="5" borderId="0" xfId="0" applyFont="1" applyFill="1" applyAlignment="1"/>
    <xf numFmtId="0" fontId="32" fillId="0" borderId="103" xfId="0" applyFont="1" applyBorder="1" applyProtection="1">
      <alignment vertical="center"/>
      <protection locked="0"/>
    </xf>
    <xf numFmtId="0" fontId="32" fillId="0" borderId="104" xfId="0" applyFont="1" applyBorder="1" applyProtection="1">
      <alignment vertical="center"/>
      <protection locked="0"/>
    </xf>
    <xf numFmtId="0" fontId="32" fillId="0" borderId="102" xfId="0" applyFont="1" applyBorder="1" applyProtection="1">
      <alignment vertical="center"/>
      <protection locked="0"/>
    </xf>
    <xf numFmtId="0" fontId="32" fillId="0" borderId="105" xfId="0" applyFont="1" applyBorder="1" applyProtection="1">
      <alignment vertical="center"/>
      <protection locked="0"/>
    </xf>
    <xf numFmtId="0" fontId="33" fillId="0" borderId="0" xfId="0" applyFont="1">
      <alignment vertical="center"/>
    </xf>
    <xf numFmtId="0" fontId="32" fillId="0" borderId="24" xfId="0" applyFont="1" applyBorder="1" applyProtection="1">
      <alignment vertical="center"/>
      <protection locked="0"/>
    </xf>
    <xf numFmtId="0" fontId="32" fillId="0" borderId="25" xfId="0" applyFont="1" applyBorder="1" applyProtection="1">
      <alignment vertical="center"/>
      <protection locked="0"/>
    </xf>
    <xf numFmtId="0" fontId="32" fillId="0" borderId="23" xfId="0" applyFont="1" applyBorder="1" applyProtection="1">
      <alignment vertical="center"/>
      <protection locked="0"/>
    </xf>
    <xf numFmtId="0" fontId="32" fillId="0" borderId="91" xfId="0" applyFont="1" applyBorder="1" applyProtection="1">
      <alignment vertical="center"/>
      <protection locked="0"/>
    </xf>
    <xf numFmtId="0" fontId="32" fillId="0" borderId="99" xfId="0" applyFont="1" applyBorder="1" applyProtection="1">
      <alignment vertical="center"/>
      <protection locked="0"/>
    </xf>
    <xf numFmtId="0" fontId="32" fillId="0" borderId="100" xfId="0" applyFont="1" applyBorder="1" applyProtection="1">
      <alignment vertical="center"/>
      <protection locked="0"/>
    </xf>
    <xf numFmtId="0" fontId="32" fillId="0" borderId="98" xfId="0" applyFont="1" applyBorder="1" applyProtection="1">
      <alignment vertical="center"/>
      <protection locked="0"/>
    </xf>
    <xf numFmtId="0" fontId="32" fillId="0" borderId="101" xfId="0" applyFont="1" applyBorder="1" applyProtection="1">
      <alignment vertical="center"/>
      <protection locked="0"/>
    </xf>
    <xf numFmtId="0" fontId="32" fillId="0" borderId="150" xfId="0" applyFont="1" applyBorder="1" applyProtection="1">
      <alignment vertical="center"/>
      <protection locked="0"/>
    </xf>
    <xf numFmtId="38" fontId="12" fillId="0" borderId="58" xfId="1" applyFont="1" applyBorder="1" applyAlignment="1">
      <alignment horizontal="right" vertical="center"/>
    </xf>
    <xf numFmtId="38" fontId="12" fillId="0" borderId="81" xfId="1" applyFont="1" applyBorder="1" applyAlignment="1">
      <alignment horizontal="right" vertical="center"/>
    </xf>
    <xf numFmtId="38" fontId="12" fillId="0" borderId="55" xfId="1" applyFont="1" applyBorder="1" applyAlignment="1">
      <alignment horizontal="right" vertical="center"/>
    </xf>
    <xf numFmtId="38" fontId="12" fillId="0" borderId="76" xfId="1" applyFont="1" applyBorder="1" applyAlignment="1">
      <alignment horizontal="right" vertical="center"/>
    </xf>
    <xf numFmtId="38" fontId="12" fillId="5" borderId="89" xfId="1" applyFont="1" applyFill="1" applyBorder="1">
      <alignment vertical="center"/>
    </xf>
    <xf numFmtId="180" fontId="12" fillId="3" borderId="66" xfId="1" applyNumberFormat="1" applyFont="1" applyFill="1" applyBorder="1" applyAlignment="1" applyProtection="1">
      <alignment vertical="center"/>
      <protection locked="0"/>
    </xf>
    <xf numFmtId="180" fontId="12" fillId="3" borderId="65" xfId="1" applyNumberFormat="1" applyFont="1" applyFill="1" applyBorder="1" applyAlignment="1" applyProtection="1">
      <alignment vertical="center"/>
      <protection locked="0"/>
    </xf>
    <xf numFmtId="38" fontId="12" fillId="0" borderId="60" xfId="1" applyFont="1" applyBorder="1" applyAlignment="1">
      <alignment horizontal="right" vertical="center"/>
    </xf>
    <xf numFmtId="38" fontId="12" fillId="0" borderId="79" xfId="1" applyFont="1" applyBorder="1" applyAlignment="1">
      <alignment horizontal="right" vertical="center"/>
    </xf>
    <xf numFmtId="180" fontId="12" fillId="3" borderId="65" xfId="1" applyNumberFormat="1" applyFont="1" applyFill="1" applyBorder="1" applyAlignment="1" applyProtection="1">
      <alignment horizontal="right" vertical="center"/>
      <protection locked="0"/>
    </xf>
    <xf numFmtId="180" fontId="12" fillId="3" borderId="66" xfId="1" applyNumberFormat="1" applyFont="1" applyFill="1" applyBorder="1" applyAlignment="1" applyProtection="1">
      <alignment horizontal="right" vertical="center"/>
      <protection locked="0"/>
    </xf>
    <xf numFmtId="38" fontId="12" fillId="6" borderId="71" xfId="1" applyFont="1" applyFill="1" applyBorder="1" applyAlignment="1">
      <alignment horizontal="right" vertical="center"/>
    </xf>
    <xf numFmtId="38" fontId="12" fillId="5" borderId="62" xfId="1" applyFont="1" applyFill="1" applyBorder="1" applyAlignment="1">
      <alignment horizontal="right" vertical="center"/>
    </xf>
    <xf numFmtId="38" fontId="12" fillId="5" borderId="77" xfId="1" applyFont="1" applyFill="1" applyBorder="1" applyAlignment="1">
      <alignment horizontal="right" vertical="center"/>
    </xf>
    <xf numFmtId="38" fontId="12" fillId="5" borderId="87" xfId="1" applyFont="1" applyFill="1" applyBorder="1" applyAlignment="1">
      <alignment horizontal="right" vertical="center"/>
    </xf>
    <xf numFmtId="180" fontId="12" fillId="3" borderId="67" xfId="1" applyNumberFormat="1" applyFont="1" applyFill="1" applyBorder="1" applyAlignment="1" applyProtection="1">
      <alignment vertical="center"/>
      <protection locked="0"/>
    </xf>
    <xf numFmtId="180" fontId="12" fillId="6" borderId="141" xfId="1" applyNumberFormat="1" applyFont="1" applyFill="1" applyBorder="1" applyAlignment="1">
      <alignment vertical="center"/>
    </xf>
    <xf numFmtId="180" fontId="12" fillId="3" borderId="67" xfId="1" applyNumberFormat="1" applyFont="1" applyFill="1" applyBorder="1" applyAlignment="1" applyProtection="1">
      <alignment horizontal="right" vertical="center"/>
      <protection locked="0"/>
    </xf>
    <xf numFmtId="180" fontId="12" fillId="6" borderId="71" xfId="1" applyNumberFormat="1" applyFont="1" applyFill="1" applyBorder="1" applyAlignment="1">
      <alignment horizontal="right" vertical="center"/>
    </xf>
    <xf numFmtId="0" fontId="25" fillId="5" borderId="0" xfId="0" applyFont="1" applyFill="1" applyAlignment="1">
      <alignment horizontal="right" vertical="center"/>
    </xf>
    <xf numFmtId="0" fontId="12" fillId="3" borderId="17" xfId="0" applyFont="1" applyFill="1" applyBorder="1" applyAlignment="1" applyProtection="1">
      <alignment vertical="center" wrapText="1"/>
      <protection locked="0"/>
    </xf>
    <xf numFmtId="38" fontId="25" fillId="5" borderId="0" xfId="1" applyFont="1" applyFill="1">
      <alignment vertical="center"/>
    </xf>
    <xf numFmtId="38" fontId="25" fillId="0" borderId="0" xfId="1" applyFont="1">
      <alignment vertical="center"/>
    </xf>
    <xf numFmtId="0" fontId="8"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15" xfId="0" applyFont="1" applyFill="1" applyBorder="1" applyAlignment="1">
      <alignment horizontal="center" vertical="center"/>
    </xf>
    <xf numFmtId="0" fontId="34" fillId="0" borderId="0" xfId="0" applyFont="1">
      <alignment vertical="center"/>
    </xf>
    <xf numFmtId="0" fontId="35" fillId="0" borderId="0" xfId="0" applyFont="1">
      <alignment vertical="center"/>
    </xf>
    <xf numFmtId="0" fontId="37" fillId="2" borderId="152" xfId="0" applyFont="1" applyFill="1" applyBorder="1" applyAlignment="1">
      <alignment horizontal="center" vertical="center"/>
    </xf>
    <xf numFmtId="0" fontId="37" fillId="0" borderId="0" xfId="0" applyFont="1">
      <alignment vertical="center"/>
    </xf>
    <xf numFmtId="180" fontId="12" fillId="3" borderId="156" xfId="1" applyNumberFormat="1" applyFont="1" applyFill="1" applyBorder="1" applyAlignment="1" applyProtection="1">
      <alignment horizontal="right" vertical="center"/>
      <protection locked="0"/>
    </xf>
    <xf numFmtId="38" fontId="12" fillId="0" borderId="157" xfId="1" applyFont="1" applyBorder="1" applyAlignment="1">
      <alignment horizontal="right" vertical="center"/>
    </xf>
    <xf numFmtId="38" fontId="12" fillId="0" borderId="72" xfId="1" applyFont="1" applyBorder="1" applyAlignment="1">
      <alignment horizontal="right" vertical="center"/>
    </xf>
    <xf numFmtId="38" fontId="12" fillId="0" borderId="158" xfId="1" applyFont="1" applyBorder="1" applyAlignment="1">
      <alignment horizontal="right" vertical="center"/>
    </xf>
    <xf numFmtId="38" fontId="12" fillId="3" borderId="159" xfId="1" applyFont="1" applyFill="1" applyBorder="1" applyProtection="1">
      <alignment vertical="center"/>
      <protection locked="0"/>
    </xf>
    <xf numFmtId="38" fontId="12" fillId="3" borderId="160" xfId="1" applyFont="1" applyFill="1" applyBorder="1" applyAlignment="1" applyProtection="1">
      <alignment horizontal="right" vertical="center"/>
      <protection locked="0"/>
    </xf>
    <xf numFmtId="38" fontId="12" fillId="3" borderId="113" xfId="1" applyFont="1" applyFill="1" applyBorder="1" applyProtection="1">
      <alignment vertical="center"/>
      <protection locked="0"/>
    </xf>
    <xf numFmtId="38" fontId="12" fillId="3" borderId="16" xfId="1" applyFont="1" applyFill="1" applyBorder="1" applyAlignment="1" applyProtection="1">
      <alignment horizontal="right" vertical="center"/>
      <protection locked="0"/>
    </xf>
    <xf numFmtId="180" fontId="12" fillId="3" borderId="71" xfId="1" applyNumberFormat="1" applyFont="1" applyFill="1" applyBorder="1" applyAlignment="1" applyProtection="1">
      <alignment vertical="center"/>
      <protection locked="0"/>
    </xf>
    <xf numFmtId="38" fontId="12" fillId="3" borderId="161" xfId="1" applyFont="1" applyFill="1" applyBorder="1" applyProtection="1">
      <alignment vertical="center"/>
      <protection locked="0"/>
    </xf>
    <xf numFmtId="38" fontId="12" fillId="3" borderId="162" xfId="1" applyFont="1" applyFill="1" applyBorder="1" applyAlignment="1" applyProtection="1">
      <alignment horizontal="right" vertical="center"/>
      <protection locked="0"/>
    </xf>
    <xf numFmtId="180" fontId="12" fillId="3" borderId="163" xfId="1" applyNumberFormat="1" applyFont="1" applyFill="1" applyBorder="1" applyAlignment="1" applyProtection="1">
      <alignment vertical="center"/>
      <protection locked="0"/>
    </xf>
    <xf numFmtId="0" fontId="6" fillId="5" borderId="0" xfId="0" applyFont="1" applyFill="1" applyAlignment="1">
      <alignment horizontal="right" vertical="center"/>
    </xf>
    <xf numFmtId="0" fontId="18" fillId="2" borderId="10" xfId="0" applyFont="1" applyFill="1" applyBorder="1" applyAlignment="1">
      <alignment horizontal="centerContinuous" vertical="center"/>
    </xf>
    <xf numFmtId="0" fontId="16" fillId="4" borderId="101" xfId="0" applyFont="1" applyFill="1" applyBorder="1" applyAlignment="1">
      <alignment horizontal="center" vertical="top" wrapText="1"/>
    </xf>
    <xf numFmtId="0" fontId="16" fillId="4" borderId="99" xfId="0" applyFont="1" applyFill="1" applyBorder="1" applyAlignment="1">
      <alignment horizontal="center" vertical="top" wrapText="1"/>
    </xf>
    <xf numFmtId="0" fontId="16" fillId="4" borderId="100" xfId="0" applyFont="1" applyFill="1" applyBorder="1" applyAlignment="1">
      <alignment horizontal="center" vertical="top" wrapText="1"/>
    </xf>
    <xf numFmtId="0" fontId="16" fillId="4" borderId="98" xfId="0" applyFont="1" applyFill="1" applyBorder="1" applyAlignment="1">
      <alignment horizontal="center" vertical="top" wrapText="1"/>
    </xf>
    <xf numFmtId="0" fontId="15" fillId="5" borderId="0" xfId="0" applyFont="1" applyFill="1" applyAlignment="1" applyProtection="1">
      <alignment horizontal="center" vertical="center"/>
      <protection locked="0"/>
    </xf>
    <xf numFmtId="0" fontId="3" fillId="5" borderId="0" xfId="0" applyFont="1" applyFill="1">
      <alignment vertical="center"/>
    </xf>
    <xf numFmtId="0" fontId="32" fillId="0" borderId="164" xfId="0" applyFont="1" applyBorder="1" applyProtection="1">
      <alignment vertical="center"/>
      <protection locked="0"/>
    </xf>
    <xf numFmtId="0" fontId="32" fillId="0" borderId="165" xfId="0" applyFont="1" applyBorder="1" applyProtection="1">
      <alignment vertical="center"/>
      <protection locked="0"/>
    </xf>
    <xf numFmtId="0" fontId="32" fillId="0" borderId="166" xfId="0" applyFont="1" applyBorder="1" applyProtection="1">
      <alignment vertical="center"/>
      <protection locked="0"/>
    </xf>
    <xf numFmtId="0" fontId="18" fillId="2" borderId="4" xfId="0" applyFont="1" applyFill="1" applyBorder="1" applyAlignment="1">
      <alignment horizontal="centerContinuous" vertical="center"/>
    </xf>
    <xf numFmtId="0" fontId="16" fillId="4" borderId="9" xfId="0" applyFont="1" applyFill="1" applyBorder="1">
      <alignment vertical="center"/>
    </xf>
    <xf numFmtId="0" fontId="18" fillId="2" borderId="3" xfId="0" applyFont="1" applyFill="1" applyBorder="1" applyAlignment="1">
      <alignment horizontal="centerContinuous" vertical="center"/>
    </xf>
    <xf numFmtId="0" fontId="18" fillId="2" borderId="2" xfId="0" applyFont="1" applyFill="1" applyBorder="1" applyAlignment="1">
      <alignment horizontal="centerContinuous" vertical="center"/>
    </xf>
    <xf numFmtId="0" fontId="16" fillId="4" borderId="10" xfId="0" applyFont="1" applyFill="1" applyBorder="1">
      <alignment vertical="center"/>
    </xf>
    <xf numFmtId="0" fontId="16" fillId="4" borderId="10" xfId="0" applyFont="1" applyFill="1" applyBorder="1" applyAlignment="1">
      <alignment horizontal="left" vertical="center"/>
    </xf>
    <xf numFmtId="0" fontId="16" fillId="4" borderId="11" xfId="0" applyFont="1" applyFill="1" applyBorder="1" applyAlignment="1">
      <alignment horizontal="left" vertical="center"/>
    </xf>
    <xf numFmtId="0" fontId="18" fillId="2" borderId="168" xfId="0" applyFont="1" applyFill="1" applyBorder="1" applyAlignment="1">
      <alignment horizontal="centerContinuous" vertical="center"/>
    </xf>
    <xf numFmtId="0" fontId="16" fillId="4" borderId="94" xfId="0" applyFont="1" applyFill="1" applyBorder="1" applyAlignment="1">
      <alignment horizontal="center" vertical="top" wrapText="1"/>
    </xf>
    <xf numFmtId="0" fontId="16" fillId="4" borderId="169" xfId="0" applyFont="1" applyFill="1" applyBorder="1" applyAlignment="1">
      <alignment horizontal="center" vertical="top" wrapText="1"/>
    </xf>
    <xf numFmtId="0" fontId="16" fillId="4" borderId="170" xfId="0" applyFont="1" applyFill="1" applyBorder="1" applyAlignment="1">
      <alignment horizontal="left" vertical="center"/>
    </xf>
    <xf numFmtId="0" fontId="41" fillId="0" borderId="0" xfId="0" applyFont="1">
      <alignment vertical="center"/>
    </xf>
    <xf numFmtId="0" fontId="38" fillId="3" borderId="1" xfId="0" applyFont="1" applyFill="1" applyBorder="1" applyAlignment="1">
      <alignment horizontal="center" vertical="center"/>
    </xf>
    <xf numFmtId="0" fontId="38" fillId="3" borderId="153" xfId="0" applyFont="1" applyFill="1" applyBorder="1" applyAlignment="1">
      <alignment horizontal="center" vertical="center"/>
    </xf>
    <xf numFmtId="0" fontId="8" fillId="5" borderId="0" xfId="0" applyFont="1" applyFill="1" applyAlignment="1">
      <alignment horizontal="center" vertical="center"/>
    </xf>
    <xf numFmtId="0" fontId="42" fillId="5" borderId="0" xfId="0" applyFont="1" applyFill="1">
      <alignment vertical="center"/>
    </xf>
    <xf numFmtId="0" fontId="37" fillId="2" borderId="33" xfId="0" applyFont="1" applyFill="1" applyBorder="1" applyAlignment="1">
      <alignment horizontal="centerContinuous" vertical="center"/>
    </xf>
    <xf numFmtId="0" fontId="37" fillId="2" borderId="154" xfId="0" applyFont="1" applyFill="1" applyBorder="1" applyAlignment="1">
      <alignment horizontal="centerContinuous" vertical="center"/>
    </xf>
    <xf numFmtId="0" fontId="43" fillId="2" borderId="115" xfId="0" applyFont="1" applyFill="1" applyBorder="1" applyAlignment="1">
      <alignment horizontal="center" vertical="center" wrapText="1"/>
    </xf>
    <xf numFmtId="0" fontId="43" fillId="2" borderId="17" xfId="0" applyFont="1" applyFill="1" applyBorder="1" applyAlignment="1">
      <alignment horizontal="center" vertical="center" wrapText="1"/>
    </xf>
    <xf numFmtId="0" fontId="4" fillId="5" borderId="0" xfId="0" applyFont="1" applyFill="1" applyAlignment="1">
      <alignment horizontal="right" vertical="center" wrapText="1"/>
    </xf>
    <xf numFmtId="0" fontId="37" fillId="8" borderId="18" xfId="0" applyFont="1" applyFill="1" applyBorder="1">
      <alignment vertical="center"/>
    </xf>
    <xf numFmtId="0" fontId="37" fillId="8" borderId="20" xfId="0" applyFont="1" applyFill="1" applyBorder="1">
      <alignment vertical="center"/>
    </xf>
    <xf numFmtId="0" fontId="37" fillId="8" borderId="173" xfId="0" applyFont="1" applyFill="1" applyBorder="1">
      <alignment vertical="center"/>
    </xf>
    <xf numFmtId="0" fontId="35" fillId="5" borderId="0" xfId="0" applyFont="1" applyFill="1" applyAlignment="1">
      <alignment vertical="center" wrapText="1"/>
    </xf>
    <xf numFmtId="0" fontId="44" fillId="5" borderId="0" xfId="0" applyFont="1" applyFill="1">
      <alignment vertical="center"/>
    </xf>
    <xf numFmtId="0" fontId="38" fillId="3" borderId="20" xfId="0" applyFont="1" applyFill="1" applyBorder="1" applyAlignment="1">
      <alignment horizontal="center" vertical="center"/>
    </xf>
    <xf numFmtId="0" fontId="12" fillId="3" borderId="96" xfId="0" applyFont="1" applyFill="1" applyBorder="1" applyAlignment="1" applyProtection="1">
      <alignment vertical="center" wrapText="1"/>
      <protection locked="0"/>
    </xf>
    <xf numFmtId="0" fontId="12" fillId="3" borderId="151" xfId="0" applyFont="1" applyFill="1" applyBorder="1" applyAlignment="1" applyProtection="1">
      <alignment vertical="center" wrapText="1"/>
      <protection locked="0"/>
    </xf>
    <xf numFmtId="0" fontId="11" fillId="4" borderId="9" xfId="0" applyFont="1" applyFill="1" applyBorder="1" applyAlignment="1">
      <alignment horizontal="left" vertical="center"/>
    </xf>
    <xf numFmtId="38" fontId="48" fillId="3" borderId="127" xfId="1" applyFont="1" applyFill="1" applyBorder="1">
      <alignment vertical="center"/>
    </xf>
    <xf numFmtId="38" fontId="48" fillId="3" borderId="128" xfId="1" applyFont="1" applyFill="1" applyBorder="1">
      <alignment vertical="center"/>
    </xf>
    <xf numFmtId="38" fontId="48" fillId="3" borderId="135" xfId="1" applyFont="1" applyFill="1" applyBorder="1">
      <alignment vertical="center"/>
    </xf>
    <xf numFmtId="0" fontId="37" fillId="0" borderId="1" xfId="0" applyFont="1" applyBorder="1" applyAlignment="1">
      <alignment horizontal="left" vertical="center" wrapText="1"/>
    </xf>
    <xf numFmtId="38" fontId="8" fillId="4" borderId="11" xfId="1" applyFont="1" applyFill="1" applyBorder="1" applyAlignment="1">
      <alignment horizontal="left" vertical="center" wrapText="1"/>
    </xf>
    <xf numFmtId="0" fontId="4" fillId="5" borderId="0" xfId="0" applyFont="1" applyFill="1" applyAlignment="1">
      <alignment horizontal="center" vertical="center" shrinkToFit="1"/>
    </xf>
    <xf numFmtId="0" fontId="4" fillId="5" borderId="0" xfId="0" applyFont="1" applyFill="1" applyAlignment="1">
      <alignment horizontal="center" vertical="center"/>
    </xf>
    <xf numFmtId="0" fontId="18" fillId="5" borderId="0" xfId="0" applyFont="1" applyFill="1" applyAlignment="1">
      <alignment vertical="top"/>
    </xf>
    <xf numFmtId="0" fontId="4" fillId="0" borderId="1" xfId="0" applyFont="1" applyBorder="1">
      <alignment vertical="center"/>
    </xf>
    <xf numFmtId="0" fontId="40" fillId="5" borderId="26" xfId="0" applyFont="1" applyFill="1" applyBorder="1">
      <alignment vertical="center"/>
    </xf>
    <xf numFmtId="0" fontId="40" fillId="5" borderId="0" xfId="0" applyFont="1" applyFill="1">
      <alignment vertical="center"/>
    </xf>
    <xf numFmtId="0" fontId="18" fillId="2" borderId="178" xfId="0" applyFont="1" applyFill="1" applyBorder="1" applyAlignment="1">
      <alignment horizontal="centerContinuous" vertical="center"/>
    </xf>
    <xf numFmtId="186" fontId="8" fillId="4" borderId="1" xfId="0" applyNumberFormat="1" applyFont="1" applyFill="1" applyBorder="1" applyAlignment="1">
      <alignment horizontal="center" vertical="center"/>
    </xf>
    <xf numFmtId="0" fontId="40" fillId="5" borderId="167" xfId="0" applyFont="1" applyFill="1" applyBorder="1" applyAlignment="1">
      <alignment horizontal="right" vertical="center"/>
    </xf>
    <xf numFmtId="0" fontId="4" fillId="5" borderId="0" xfId="0" applyFont="1" applyFill="1" applyAlignment="1">
      <alignment horizontal="right" vertical="top"/>
    </xf>
    <xf numFmtId="38" fontId="29" fillId="0" borderId="0" xfId="1" applyFont="1">
      <alignment vertical="center"/>
    </xf>
    <xf numFmtId="38" fontId="12" fillId="5" borderId="77" xfId="1" applyFont="1" applyFill="1" applyBorder="1">
      <alignment vertical="center"/>
    </xf>
    <xf numFmtId="38" fontId="12" fillId="5" borderId="0" xfId="1" applyFont="1" applyFill="1" applyBorder="1">
      <alignment vertical="center"/>
    </xf>
    <xf numFmtId="38" fontId="12" fillId="5" borderId="6" xfId="1" applyFont="1" applyFill="1" applyBorder="1" applyAlignment="1">
      <alignment horizontal="right" vertical="center"/>
    </xf>
    <xf numFmtId="38" fontId="48" fillId="3" borderId="179" xfId="1" applyFont="1" applyFill="1" applyBorder="1">
      <alignment vertical="center"/>
    </xf>
    <xf numFmtId="0" fontId="12" fillId="4" borderId="9" xfId="0" applyFont="1" applyFill="1" applyBorder="1" applyAlignment="1">
      <alignment horizontal="center" vertical="center" wrapText="1"/>
    </xf>
    <xf numFmtId="38" fontId="11" fillId="4" borderId="11" xfId="1" applyFont="1" applyFill="1" applyBorder="1">
      <alignment vertical="center"/>
    </xf>
    <xf numFmtId="0" fontId="38" fillId="3" borderId="46" xfId="0" applyFont="1" applyFill="1" applyBorder="1" applyAlignment="1">
      <alignment horizontal="center" vertical="center"/>
    </xf>
    <xf numFmtId="0" fontId="38" fillId="3" borderId="15" xfId="0" applyFont="1" applyFill="1" applyBorder="1" applyAlignment="1">
      <alignment horizontal="center" vertical="center"/>
    </xf>
    <xf numFmtId="38" fontId="18" fillId="4" borderId="2" xfId="1" applyFont="1" applyFill="1" applyBorder="1" applyAlignment="1">
      <alignment horizontal="center" vertical="center" textRotation="255" wrapText="1"/>
    </xf>
    <xf numFmtId="38" fontId="18" fillId="4" borderId="4" xfId="1" applyFont="1" applyFill="1" applyBorder="1" applyAlignment="1">
      <alignment horizontal="center" vertical="center" textRotation="255" wrapText="1"/>
    </xf>
    <xf numFmtId="38" fontId="18" fillId="4" borderId="5" xfId="1" applyFont="1" applyFill="1" applyBorder="1" applyAlignment="1">
      <alignment horizontal="center" vertical="center" textRotation="255" wrapText="1"/>
    </xf>
    <xf numFmtId="38" fontId="18" fillId="4" borderId="6" xfId="1" applyFont="1" applyFill="1" applyBorder="1" applyAlignment="1">
      <alignment horizontal="center" vertical="center" textRotation="255" wrapText="1"/>
    </xf>
    <xf numFmtId="38" fontId="18" fillId="4" borderId="7" xfId="1" applyFont="1" applyFill="1" applyBorder="1" applyAlignment="1">
      <alignment horizontal="center" vertical="center" textRotation="255" wrapText="1"/>
    </xf>
    <xf numFmtId="38" fontId="18" fillId="4" borderId="8" xfId="1" applyFont="1" applyFill="1" applyBorder="1" applyAlignment="1">
      <alignment horizontal="center" vertical="center" textRotation="255" wrapText="1"/>
    </xf>
    <xf numFmtId="38" fontId="18" fillId="4" borderId="32" xfId="1" applyFont="1" applyFill="1" applyBorder="1" applyAlignment="1">
      <alignment horizontal="center" vertical="center"/>
    </xf>
    <xf numFmtId="38" fontId="18" fillId="4" borderId="145" xfId="1" applyFont="1" applyFill="1" applyBorder="1" applyAlignment="1">
      <alignment horizontal="center" vertical="center"/>
    </xf>
    <xf numFmtId="38" fontId="18" fillId="4" borderId="133" xfId="1" applyFont="1" applyFill="1" applyBorder="1" applyAlignment="1">
      <alignment horizontal="center" vertical="center"/>
    </xf>
    <xf numFmtId="38" fontId="18" fillId="4" borderId="2" xfId="1" applyFont="1" applyFill="1" applyBorder="1" applyAlignment="1">
      <alignment horizontal="center" vertical="center" wrapText="1"/>
    </xf>
    <xf numFmtId="38" fontId="18" fillId="4" borderId="5" xfId="1" applyFont="1" applyFill="1" applyBorder="1" applyAlignment="1">
      <alignment horizontal="center" vertical="center" wrapText="1"/>
    </xf>
    <xf numFmtId="38" fontId="18" fillId="4" borderId="17" xfId="1" applyFont="1" applyFill="1" applyBorder="1" applyAlignment="1">
      <alignment horizontal="center" vertical="center" wrapText="1"/>
    </xf>
    <xf numFmtId="38" fontId="18" fillId="4" borderId="3" xfId="1" applyFont="1" applyFill="1" applyBorder="1" applyAlignment="1">
      <alignment horizontal="center" vertical="center" wrapText="1"/>
    </xf>
    <xf numFmtId="38" fontId="18" fillId="4" borderId="0" xfId="1" applyFont="1" applyFill="1" applyBorder="1" applyAlignment="1">
      <alignment horizontal="center" vertical="center" wrapText="1"/>
    </xf>
    <xf numFmtId="38" fontId="18" fillId="4" borderId="7" xfId="1" applyFont="1" applyFill="1" applyBorder="1" applyAlignment="1">
      <alignment horizontal="center" vertical="center" wrapText="1"/>
    </xf>
    <xf numFmtId="38" fontId="18" fillId="4" borderId="26" xfId="1" applyFont="1" applyFill="1" applyBorder="1" applyAlignment="1">
      <alignment horizontal="center" vertical="center" wrapText="1"/>
    </xf>
    <xf numFmtId="38" fontId="18" fillId="4" borderId="97" xfId="1" applyFont="1" applyFill="1" applyBorder="1" applyAlignment="1">
      <alignment horizontal="center" vertical="center" wrapText="1"/>
    </xf>
    <xf numFmtId="38" fontId="18" fillId="4" borderId="146" xfId="1" applyFont="1" applyFill="1" applyBorder="1" applyAlignment="1">
      <alignment horizontal="center" vertical="center" wrapText="1"/>
    </xf>
    <xf numFmtId="38" fontId="26" fillId="4" borderId="2" xfId="1" applyFont="1" applyFill="1" applyBorder="1" applyAlignment="1">
      <alignment horizontal="center" vertical="center" wrapText="1"/>
    </xf>
    <xf numFmtId="38" fontId="26" fillId="4" borderId="5" xfId="1" applyFont="1" applyFill="1" applyBorder="1" applyAlignment="1">
      <alignment horizontal="center" vertical="center" wrapText="1"/>
    </xf>
    <xf numFmtId="38" fontId="26" fillId="4" borderId="17" xfId="1" applyFont="1" applyFill="1" applyBorder="1" applyAlignment="1">
      <alignment horizontal="center" vertical="center" wrapText="1"/>
    </xf>
    <xf numFmtId="38" fontId="21" fillId="5" borderId="0" xfId="1" applyFont="1" applyFill="1" applyAlignment="1">
      <alignment horizontal="center" vertical="center"/>
    </xf>
    <xf numFmtId="38" fontId="3" fillId="5" borderId="0" xfId="1" applyFont="1" applyFill="1" applyAlignment="1">
      <alignment horizontal="left" vertical="center" wrapText="1"/>
    </xf>
    <xf numFmtId="38" fontId="3" fillId="5" borderId="0" xfId="1" applyFont="1" applyFill="1" applyAlignment="1">
      <alignment horizontal="left" vertical="center"/>
    </xf>
    <xf numFmtId="186" fontId="8" fillId="2" borderId="1" xfId="1" applyNumberFormat="1" applyFont="1" applyFill="1" applyBorder="1" applyAlignment="1">
      <alignment horizontal="center" vertical="center"/>
    </xf>
    <xf numFmtId="38" fontId="8" fillId="2" borderId="29" xfId="1" applyFont="1" applyFill="1" applyBorder="1" applyAlignment="1">
      <alignment horizontal="center" vertical="center"/>
    </xf>
    <xf numFmtId="38" fontId="8" fillId="2" borderId="83" xfId="1" applyFont="1" applyFill="1" applyBorder="1" applyAlignment="1">
      <alignment horizontal="center" vertical="center"/>
    </xf>
    <xf numFmtId="38" fontId="8" fillId="2" borderId="2" xfId="1" applyFont="1" applyFill="1" applyBorder="1" applyAlignment="1">
      <alignment horizontal="center" vertical="center"/>
    </xf>
    <xf numFmtId="38" fontId="8" fillId="2" borderId="3" xfId="1" applyFont="1" applyFill="1" applyBorder="1" applyAlignment="1">
      <alignment horizontal="center" vertical="center"/>
    </xf>
    <xf numFmtId="38" fontId="8" fillId="2" borderId="4" xfId="1" applyFont="1" applyFill="1" applyBorder="1" applyAlignment="1">
      <alignment horizontal="center" vertical="center"/>
    </xf>
    <xf numFmtId="38" fontId="8" fillId="2" borderId="5" xfId="1" applyFont="1" applyFill="1" applyBorder="1" applyAlignment="1">
      <alignment horizontal="center" vertical="center"/>
    </xf>
    <xf numFmtId="38" fontId="8" fillId="2" borderId="0" xfId="1" applyFont="1" applyFill="1" applyBorder="1" applyAlignment="1">
      <alignment horizontal="center" vertical="center"/>
    </xf>
    <xf numFmtId="38" fontId="8" fillId="2" borderId="6" xfId="1" applyFont="1" applyFill="1" applyBorder="1" applyAlignment="1">
      <alignment horizontal="center" vertical="center"/>
    </xf>
    <xf numFmtId="38" fontId="8" fillId="2" borderId="1" xfId="1" applyFont="1" applyFill="1" applyBorder="1" applyAlignment="1">
      <alignment horizontal="center" vertical="center"/>
    </xf>
    <xf numFmtId="38" fontId="8" fillId="2" borderId="15" xfId="1" applyFont="1" applyFill="1" applyBorder="1" applyAlignment="1">
      <alignment horizontal="center" vertical="center"/>
    </xf>
    <xf numFmtId="0" fontId="12" fillId="5" borderId="0" xfId="0" applyFont="1" applyFill="1" applyAlignment="1">
      <alignment horizontal="left" vertical="center"/>
    </xf>
    <xf numFmtId="0" fontId="8" fillId="2" borderId="2"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11" fillId="2" borderId="11" xfId="0" applyFont="1" applyFill="1" applyBorder="1" applyAlignment="1">
      <alignment horizontal="left" vertical="center"/>
    </xf>
    <xf numFmtId="0" fontId="11" fillId="2" borderId="9" xfId="0" applyFont="1" applyFill="1" applyBorder="1" applyAlignment="1">
      <alignment horizontal="left" vertical="center"/>
    </xf>
    <xf numFmtId="0" fontId="8" fillId="3" borderId="149" xfId="0" applyFont="1" applyFill="1" applyBorder="1" applyAlignment="1" applyProtection="1">
      <alignment horizontal="left" vertical="top" wrapText="1"/>
      <protection locked="0"/>
    </xf>
    <xf numFmtId="0" fontId="8" fillId="3" borderId="10" xfId="0" applyFont="1" applyFill="1" applyBorder="1" applyAlignment="1" applyProtection="1">
      <alignment horizontal="left" vertical="top" wrapText="1"/>
      <protection locked="0"/>
    </xf>
    <xf numFmtId="0" fontId="8" fillId="3" borderId="41" xfId="0" applyFont="1" applyFill="1" applyBorder="1" applyAlignment="1" applyProtection="1">
      <alignment horizontal="left" vertical="top" wrapText="1"/>
      <protection locked="0"/>
    </xf>
    <xf numFmtId="0" fontId="8" fillId="2" borderId="15" xfId="0" applyFont="1" applyFill="1" applyBorder="1" applyAlignment="1">
      <alignment horizontal="center" vertical="center"/>
    </xf>
    <xf numFmtId="0" fontId="8" fillId="2" borderId="17" xfId="0" applyFont="1" applyFill="1" applyBorder="1" applyAlignment="1">
      <alignment horizontal="center" vertical="center"/>
    </xf>
    <xf numFmtId="0" fontId="11" fillId="2" borderId="54" xfId="0" applyFont="1" applyFill="1" applyBorder="1" applyAlignment="1">
      <alignment horizontal="left" vertical="center"/>
    </xf>
    <xf numFmtId="0" fontId="11" fillId="2" borderId="176" xfId="0" applyFont="1" applyFill="1" applyBorder="1" applyAlignment="1">
      <alignment horizontal="left" vertical="center"/>
    </xf>
    <xf numFmtId="0" fontId="8" fillId="3" borderId="120" xfId="0" applyFont="1" applyFill="1" applyBorder="1" applyAlignment="1" applyProtection="1">
      <alignment horizontal="left" vertical="center"/>
      <protection locked="0"/>
    </xf>
    <xf numFmtId="0" fontId="8" fillId="3" borderId="72" xfId="0" applyFont="1" applyFill="1" applyBorder="1" applyAlignment="1" applyProtection="1">
      <alignment horizontal="left" vertical="center"/>
      <protection locked="0"/>
    </xf>
    <xf numFmtId="0" fontId="8" fillId="3" borderId="124" xfId="0" applyFont="1" applyFill="1" applyBorder="1" applyAlignment="1" applyProtection="1">
      <alignment horizontal="left" vertical="center"/>
      <protection locked="0"/>
    </xf>
    <xf numFmtId="0" fontId="11" fillId="2" borderId="8" xfId="0" applyFont="1" applyFill="1" applyBorder="1" applyAlignment="1">
      <alignment horizontal="left" vertical="center"/>
    </xf>
    <xf numFmtId="0" fontId="11" fillId="2" borderId="7" xfId="0" applyFont="1" applyFill="1" applyBorder="1" applyAlignment="1">
      <alignment horizontal="left" vertical="center"/>
    </xf>
    <xf numFmtId="0" fontId="8" fillId="3" borderId="70" xfId="0" applyFont="1" applyFill="1" applyBorder="1" applyAlignment="1" applyProtection="1">
      <alignment horizontal="left" vertical="center"/>
      <protection locked="0"/>
    </xf>
    <xf numFmtId="0" fontId="8" fillId="3" borderId="59" xfId="0" applyFont="1" applyFill="1" applyBorder="1" applyAlignment="1" applyProtection="1">
      <alignment horizontal="left" vertical="center"/>
      <protection locked="0"/>
    </xf>
    <xf numFmtId="0" fontId="8" fillId="3" borderId="177" xfId="0" applyFont="1" applyFill="1" applyBorder="1" applyAlignment="1" applyProtection="1">
      <alignment horizontal="left" vertical="center"/>
      <protection locked="0"/>
    </xf>
    <xf numFmtId="0" fontId="8" fillId="2" borderId="1" xfId="0" applyFont="1" applyFill="1" applyBorder="1" applyAlignment="1">
      <alignment horizontal="center" vertical="center" wrapText="1"/>
    </xf>
    <xf numFmtId="0" fontId="8" fillId="2" borderId="1" xfId="0" applyFont="1" applyFill="1" applyBorder="1" applyAlignment="1">
      <alignment horizontal="center" vertical="center"/>
    </xf>
    <xf numFmtId="0" fontId="8" fillId="3" borderId="20" xfId="0" applyFont="1" applyFill="1" applyBorder="1" applyAlignment="1" applyProtection="1">
      <alignment horizontal="right" vertical="center"/>
      <protection locked="0"/>
    </xf>
    <xf numFmtId="0" fontId="8" fillId="3" borderId="106" xfId="0" applyFont="1" applyFill="1" applyBorder="1" applyAlignment="1" applyProtection="1">
      <alignment horizontal="right" vertical="center"/>
      <protection locked="0"/>
    </xf>
    <xf numFmtId="178" fontId="8" fillId="4" borderId="119" xfId="0" applyNumberFormat="1" applyFont="1" applyFill="1" applyBorder="1" applyAlignment="1">
      <alignment horizontal="left" vertical="center"/>
    </xf>
    <xf numFmtId="178" fontId="8" fillId="4" borderId="10" xfId="0" applyNumberFormat="1" applyFont="1" applyFill="1" applyBorder="1" applyAlignment="1">
      <alignment horizontal="left" vertical="center"/>
    </xf>
    <xf numFmtId="178" fontId="8" fillId="4" borderId="41" xfId="0" applyNumberFormat="1" applyFont="1" applyFill="1" applyBorder="1" applyAlignment="1">
      <alignment horizontal="left" vertical="center"/>
    </xf>
    <xf numFmtId="0" fontId="11" fillId="2" borderId="11" xfId="0" applyFont="1" applyFill="1" applyBorder="1" applyAlignment="1">
      <alignment horizontal="left" vertical="center" wrapText="1"/>
    </xf>
    <xf numFmtId="0" fontId="11" fillId="2" borderId="9" xfId="0" applyFont="1" applyFill="1" applyBorder="1" applyAlignment="1">
      <alignment horizontal="left" vertical="center" wrapText="1"/>
    </xf>
    <xf numFmtId="0" fontId="8" fillId="3" borderId="115" xfId="0" applyFont="1" applyFill="1" applyBorder="1" applyAlignment="1" applyProtection="1">
      <alignment horizontal="left" vertical="top" wrapText="1"/>
      <protection locked="0"/>
    </xf>
    <xf numFmtId="0" fontId="8" fillId="3" borderId="17" xfId="0" applyFont="1" applyFill="1" applyBorder="1" applyAlignment="1" applyProtection="1">
      <alignment horizontal="left" vertical="top" wrapText="1"/>
      <protection locked="0"/>
    </xf>
    <xf numFmtId="0" fontId="8" fillId="3" borderId="112" xfId="0" applyFont="1" applyFill="1" applyBorder="1" applyAlignment="1" applyProtection="1">
      <alignment horizontal="left" vertical="top" wrapText="1"/>
      <protection locked="0"/>
    </xf>
    <xf numFmtId="0" fontId="8" fillId="2" borderId="4"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8" fillId="3" borderId="118" xfId="0" applyFont="1" applyFill="1" applyBorder="1" applyAlignment="1" applyProtection="1">
      <alignment horizontal="left" vertical="center"/>
      <protection locked="0"/>
    </xf>
    <xf numFmtId="0" fontId="8" fillId="3" borderId="26" xfId="0" applyFont="1" applyFill="1" applyBorder="1" applyAlignment="1" applyProtection="1">
      <alignment horizontal="left" vertical="center"/>
      <protection locked="0"/>
    </xf>
    <xf numFmtId="0" fontId="8" fillId="3" borderId="126" xfId="0" applyFont="1" applyFill="1" applyBorder="1" applyAlignment="1" applyProtection="1">
      <alignment horizontal="left" vertical="center"/>
      <protection locked="0"/>
    </xf>
    <xf numFmtId="0" fontId="8" fillId="2" borderId="15" xfId="0" applyFont="1" applyFill="1" applyBorder="1" applyAlignment="1">
      <alignment horizontal="center" vertical="center" wrapText="1"/>
    </xf>
    <xf numFmtId="0" fontId="8" fillId="2" borderId="16" xfId="0" applyFont="1" applyFill="1" applyBorder="1" applyAlignment="1">
      <alignment horizontal="center" vertical="center"/>
    </xf>
    <xf numFmtId="0" fontId="8" fillId="3" borderId="115" xfId="0" applyFont="1" applyFill="1" applyBorder="1" applyAlignment="1" applyProtection="1">
      <alignment horizontal="right" vertical="center"/>
      <protection locked="0"/>
    </xf>
    <xf numFmtId="0" fontId="8" fillId="3" borderId="107" xfId="0" applyFont="1" applyFill="1" applyBorder="1" applyAlignment="1" applyProtection="1">
      <alignment horizontal="right" vertical="center"/>
      <protection locked="0"/>
    </xf>
    <xf numFmtId="177" fontId="8" fillId="4" borderId="123" xfId="0" applyNumberFormat="1" applyFont="1" applyFill="1" applyBorder="1" applyAlignment="1">
      <alignment horizontal="left" vertical="center"/>
    </xf>
    <xf numFmtId="177" fontId="8" fillId="4" borderId="26" xfId="0" applyNumberFormat="1" applyFont="1" applyFill="1" applyBorder="1" applyAlignment="1">
      <alignment horizontal="left" vertical="center"/>
    </xf>
    <xf numFmtId="177" fontId="8" fillId="4" borderId="126" xfId="0" applyNumberFormat="1" applyFont="1" applyFill="1" applyBorder="1" applyAlignment="1">
      <alignment horizontal="left" vertical="center"/>
    </xf>
    <xf numFmtId="0" fontId="8" fillId="2" borderId="11" xfId="0" applyFont="1" applyFill="1" applyBorder="1" applyAlignment="1">
      <alignment horizontal="center" vertical="center"/>
    </xf>
    <xf numFmtId="0" fontId="8" fillId="3" borderId="121" xfId="0" applyFont="1" applyFill="1" applyBorder="1" applyAlignment="1" applyProtection="1">
      <alignment horizontal="left" vertical="center"/>
      <protection locked="0"/>
    </xf>
    <xf numFmtId="0" fontId="8" fillId="3" borderId="13" xfId="0" applyFont="1" applyFill="1" applyBorder="1" applyAlignment="1" applyProtection="1">
      <alignment horizontal="left" vertical="center"/>
      <protection locked="0"/>
    </xf>
    <xf numFmtId="0" fontId="8" fillId="3" borderId="50" xfId="0" applyFont="1" applyFill="1" applyBorder="1" applyAlignment="1" applyProtection="1">
      <alignment horizontal="left" vertical="center"/>
      <protection locked="0"/>
    </xf>
    <xf numFmtId="0" fontId="8" fillId="3" borderId="149" xfId="0" applyFont="1" applyFill="1" applyBorder="1" applyAlignment="1" applyProtection="1">
      <alignment horizontal="right" vertical="center"/>
      <protection locked="0"/>
    </xf>
    <xf numFmtId="0" fontId="8" fillId="3" borderId="10" xfId="0" applyFont="1" applyFill="1" applyBorder="1" applyAlignment="1" applyProtection="1">
      <alignment horizontal="right" vertical="center"/>
      <protection locked="0"/>
    </xf>
    <xf numFmtId="0" fontId="8" fillId="3" borderId="115" xfId="0" applyFont="1" applyFill="1" applyBorder="1" applyAlignment="1" applyProtection="1">
      <alignment horizontal="left" vertical="center"/>
      <protection locked="0"/>
    </xf>
    <xf numFmtId="0" fontId="8" fillId="3" borderId="17" xfId="0" applyFont="1" applyFill="1" applyBorder="1" applyAlignment="1" applyProtection="1">
      <alignment horizontal="left" vertical="center"/>
      <protection locked="0"/>
    </xf>
    <xf numFmtId="0" fontId="8" fillId="3" borderId="112" xfId="0" applyFont="1" applyFill="1" applyBorder="1" applyAlignment="1" applyProtection="1">
      <alignment horizontal="left" vertical="center"/>
      <protection locked="0"/>
    </xf>
    <xf numFmtId="0" fontId="8" fillId="3" borderId="113" xfId="0" applyFont="1" applyFill="1" applyBorder="1" applyAlignment="1" applyProtection="1">
      <alignment horizontal="left" vertical="center" wrapText="1"/>
      <protection locked="0"/>
    </xf>
    <xf numFmtId="0" fontId="8" fillId="3" borderId="16" xfId="0" applyFont="1" applyFill="1" applyBorder="1" applyAlignment="1" applyProtection="1">
      <alignment horizontal="left" vertical="center" wrapText="1"/>
      <protection locked="0"/>
    </xf>
    <xf numFmtId="0" fontId="8" fillId="3" borderId="111" xfId="0" applyFont="1" applyFill="1" applyBorder="1" applyAlignment="1" applyProtection="1">
      <alignment horizontal="left" vertical="center" wrapText="1"/>
      <protection locked="0"/>
    </xf>
    <xf numFmtId="0" fontId="12" fillId="2" borderId="15"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1" fillId="2" borderId="4" xfId="0" applyFont="1" applyFill="1" applyBorder="1" applyAlignment="1">
      <alignment horizontal="left" vertical="center"/>
    </xf>
    <xf numFmtId="0" fontId="11" fillId="2" borderId="2" xfId="0" applyFont="1" applyFill="1" applyBorder="1" applyAlignment="1">
      <alignment horizontal="left" vertical="center"/>
    </xf>
    <xf numFmtId="0" fontId="8" fillId="3" borderId="46" xfId="0" applyFont="1" applyFill="1" applyBorder="1" applyAlignment="1" applyProtection="1">
      <alignment horizontal="left" vertical="center"/>
      <protection locked="0"/>
    </xf>
    <xf numFmtId="0" fontId="8" fillId="3" borderId="15" xfId="0" applyFont="1" applyFill="1" applyBorder="1" applyAlignment="1" applyProtection="1">
      <alignment horizontal="left" vertical="center"/>
      <protection locked="0"/>
    </xf>
    <xf numFmtId="0" fontId="8" fillId="3" borderId="51" xfId="0" applyFont="1" applyFill="1" applyBorder="1" applyAlignment="1" applyProtection="1">
      <alignment horizontal="left" vertical="center"/>
      <protection locked="0"/>
    </xf>
    <xf numFmtId="0" fontId="11" fillId="2" borderId="13" xfId="0" applyFont="1" applyFill="1" applyBorder="1" applyAlignment="1">
      <alignment horizontal="left" vertical="center"/>
    </xf>
    <xf numFmtId="0" fontId="11" fillId="2" borderId="14" xfId="0" applyFont="1" applyFill="1" applyBorder="1" applyAlignment="1">
      <alignment horizontal="left" vertical="center"/>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0" xfId="0" applyFont="1" applyFill="1" applyAlignment="1">
      <alignment horizontal="center" vertical="center"/>
    </xf>
    <xf numFmtId="179" fontId="8" fillId="3" borderId="20" xfId="0" applyNumberFormat="1" applyFont="1" applyFill="1" applyBorder="1" applyAlignment="1" applyProtection="1">
      <alignment horizontal="right" vertical="center"/>
      <protection locked="0"/>
    </xf>
    <xf numFmtId="179" fontId="8" fillId="3" borderId="106" xfId="0" applyNumberFormat="1" applyFont="1" applyFill="1" applyBorder="1" applyAlignment="1" applyProtection="1">
      <alignment horizontal="right" vertical="center"/>
      <protection locked="0"/>
    </xf>
    <xf numFmtId="176" fontId="8" fillId="4" borderId="123" xfId="0" applyNumberFormat="1" applyFont="1" applyFill="1" applyBorder="1" applyAlignment="1">
      <alignment horizontal="left" vertical="center"/>
    </xf>
    <xf numFmtId="176" fontId="8" fillId="4" borderId="26" xfId="0" applyNumberFormat="1" applyFont="1" applyFill="1" applyBorder="1" applyAlignment="1">
      <alignment horizontal="left" vertical="center"/>
    </xf>
    <xf numFmtId="176" fontId="8" fillId="4" borderId="126" xfId="0" applyNumberFormat="1" applyFont="1" applyFill="1" applyBorder="1" applyAlignment="1">
      <alignment horizontal="left" vertical="center"/>
    </xf>
    <xf numFmtId="0" fontId="11" fillId="2" borderId="10" xfId="0" applyFont="1" applyFill="1" applyBorder="1" applyAlignment="1">
      <alignment horizontal="left" vertical="center"/>
    </xf>
    <xf numFmtId="0" fontId="8" fillId="3" borderId="149" xfId="0" applyFont="1" applyFill="1" applyBorder="1" applyAlignment="1" applyProtection="1">
      <alignment horizontal="left" vertical="center"/>
      <protection locked="0"/>
    </xf>
    <xf numFmtId="0" fontId="8" fillId="3" borderId="10" xfId="0" applyFont="1" applyFill="1" applyBorder="1" applyAlignment="1" applyProtection="1">
      <alignment horizontal="left" vertical="center"/>
      <protection locked="0"/>
    </xf>
    <xf numFmtId="0" fontId="8" fillId="3" borderId="41" xfId="0" applyFont="1" applyFill="1" applyBorder="1" applyAlignment="1" applyProtection="1">
      <alignment horizontal="left" vertical="center"/>
      <protection locked="0"/>
    </xf>
    <xf numFmtId="0" fontId="11" fillId="2" borderId="1" xfId="0" applyFont="1" applyFill="1" applyBorder="1" applyAlignment="1">
      <alignment horizontal="left" vertical="center"/>
    </xf>
    <xf numFmtId="0" fontId="8" fillId="3" borderId="114" xfId="0" applyFont="1" applyFill="1" applyBorder="1" applyAlignment="1" applyProtection="1">
      <alignment horizontal="right" vertical="center"/>
      <protection locked="0"/>
    </xf>
    <xf numFmtId="0" fontId="8" fillId="3" borderId="7" xfId="0" applyFont="1" applyFill="1" applyBorder="1" applyAlignment="1" applyProtection="1">
      <alignment horizontal="right" vertical="center"/>
      <protection locked="0"/>
    </xf>
    <xf numFmtId="0" fontId="8" fillId="3" borderId="108" xfId="0" applyFont="1" applyFill="1" applyBorder="1" applyAlignment="1" applyProtection="1">
      <alignment horizontal="right" vertical="center"/>
      <protection locked="0"/>
    </xf>
    <xf numFmtId="0" fontId="8" fillId="3" borderId="9" xfId="0" applyFont="1" applyFill="1" applyBorder="1" applyAlignment="1" applyProtection="1">
      <alignment horizontal="right" vertical="center"/>
      <protection locked="0"/>
    </xf>
    <xf numFmtId="0" fontId="8" fillId="3" borderId="35" xfId="0" applyFont="1" applyFill="1" applyBorder="1" applyAlignment="1" applyProtection="1">
      <alignment horizontal="left" vertical="center"/>
      <protection locked="0"/>
    </xf>
    <xf numFmtId="0" fontId="8" fillId="3" borderId="75" xfId="0" applyFont="1" applyFill="1" applyBorder="1" applyAlignment="1" applyProtection="1">
      <alignment horizontal="left" vertical="center"/>
      <protection locked="0"/>
    </xf>
    <xf numFmtId="0" fontId="8" fillId="3" borderId="36" xfId="0" applyFont="1" applyFill="1" applyBorder="1" applyAlignment="1" applyProtection="1">
      <alignment horizontal="left" vertical="center"/>
      <protection locked="0"/>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0" borderId="2" xfId="0" applyFont="1" applyBorder="1" applyAlignment="1" applyProtection="1">
      <alignment horizontal="left" vertical="center"/>
      <protection locked="0"/>
    </xf>
    <xf numFmtId="0" fontId="8" fillId="0" borderId="3" xfId="0" applyFont="1" applyBorder="1" applyAlignment="1" applyProtection="1">
      <alignment horizontal="left" vertical="center"/>
      <protection locked="0"/>
    </xf>
    <xf numFmtId="0" fontId="8" fillId="0" borderId="4" xfId="0" applyFont="1" applyBorder="1" applyAlignment="1" applyProtection="1">
      <alignment horizontal="left" vertical="center"/>
      <protection locked="0"/>
    </xf>
    <xf numFmtId="0" fontId="8" fillId="2" borderId="7" xfId="0" applyFont="1" applyFill="1" applyBorder="1" applyAlignment="1">
      <alignment horizontal="center" vertical="center"/>
    </xf>
    <xf numFmtId="0" fontId="8" fillId="2" borderId="26" xfId="0" applyFont="1" applyFill="1" applyBorder="1" applyAlignment="1">
      <alignment horizontal="center" vertical="center"/>
    </xf>
    <xf numFmtId="0" fontId="8" fillId="2" borderId="8" xfId="0" applyFont="1" applyFill="1" applyBorder="1" applyAlignment="1">
      <alignment horizontal="center" vertical="center"/>
    </xf>
    <xf numFmtId="0" fontId="8" fillId="3" borderId="18" xfId="0" applyFont="1" applyFill="1" applyBorder="1" applyAlignment="1" applyProtection="1">
      <alignment horizontal="left" vertical="center"/>
      <protection locked="0"/>
    </xf>
    <xf numFmtId="0" fontId="8" fillId="3" borderId="152" xfId="0" applyFont="1" applyFill="1" applyBorder="1" applyAlignment="1" applyProtection="1">
      <alignment horizontal="left" vertical="center"/>
      <protection locked="0"/>
    </xf>
    <xf numFmtId="0" fontId="8" fillId="3" borderId="19" xfId="0" applyFont="1" applyFill="1" applyBorder="1" applyAlignment="1" applyProtection="1">
      <alignment horizontal="left" vertical="center"/>
      <protection locked="0"/>
    </xf>
    <xf numFmtId="0" fontId="8" fillId="3" borderId="20" xfId="0" applyFont="1" applyFill="1" applyBorder="1" applyAlignment="1" applyProtection="1">
      <alignment horizontal="left" vertical="center" wrapText="1"/>
      <protection locked="0"/>
    </xf>
    <xf numFmtId="0" fontId="8" fillId="3" borderId="1" xfId="0" applyFont="1" applyFill="1" applyBorder="1" applyAlignment="1" applyProtection="1">
      <alignment horizontal="left" vertical="center" wrapText="1"/>
      <protection locked="0"/>
    </xf>
    <xf numFmtId="0" fontId="8" fillId="3" borderId="21" xfId="0" applyFont="1" applyFill="1" applyBorder="1" applyAlignment="1" applyProtection="1">
      <alignment horizontal="left" vertical="center" wrapText="1"/>
      <protection locked="0"/>
    </xf>
    <xf numFmtId="176" fontId="8" fillId="4" borderId="119" xfId="0" applyNumberFormat="1" applyFont="1" applyFill="1" applyBorder="1" applyAlignment="1">
      <alignment horizontal="left" vertical="center"/>
    </xf>
    <xf numFmtId="176" fontId="8" fillId="4" borderId="10" xfId="0" applyNumberFormat="1" applyFont="1" applyFill="1" applyBorder="1" applyAlignment="1">
      <alignment horizontal="left" vertical="center"/>
    </xf>
    <xf numFmtId="176" fontId="8" fillId="4" borderId="41" xfId="0" applyNumberFormat="1" applyFont="1" applyFill="1" applyBorder="1" applyAlignment="1">
      <alignment horizontal="left" vertical="center"/>
    </xf>
    <xf numFmtId="0" fontId="18" fillId="5" borderId="0" xfId="0" applyFont="1" applyFill="1" applyAlignment="1">
      <alignment horizontal="right" vertical="center"/>
    </xf>
    <xf numFmtId="0" fontId="18" fillId="5" borderId="0" xfId="0" applyFont="1" applyFill="1" applyAlignment="1">
      <alignment horizontal="right" vertical="top"/>
    </xf>
    <xf numFmtId="0" fontId="22" fillId="5" borderId="0" xfId="0" applyFont="1" applyFill="1" applyAlignment="1">
      <alignment horizontal="center" vertical="center"/>
    </xf>
    <xf numFmtId="0" fontId="12" fillId="3" borderId="48" xfId="0" applyFont="1" applyFill="1" applyBorder="1" applyAlignment="1" applyProtection="1">
      <alignment horizontal="left" vertical="center"/>
      <protection locked="0"/>
    </xf>
    <xf numFmtId="0" fontId="12" fillId="3" borderId="47" xfId="0" applyFont="1" applyFill="1" applyBorder="1" applyAlignment="1" applyProtection="1">
      <alignment horizontal="left" vertical="center"/>
      <protection locked="0"/>
    </xf>
    <xf numFmtId="0" fontId="12" fillId="3" borderId="49" xfId="0" applyFont="1" applyFill="1" applyBorder="1" applyAlignment="1" applyProtection="1">
      <alignment horizontal="left" vertical="center"/>
      <protection locked="0"/>
    </xf>
    <xf numFmtId="0" fontId="4" fillId="5" borderId="9" xfId="0" applyFont="1" applyFill="1" applyBorder="1" applyAlignment="1">
      <alignment vertical="center" shrinkToFit="1"/>
    </xf>
    <xf numFmtId="0" fontId="4" fillId="5" borderId="10" xfId="0" applyFont="1" applyFill="1" applyBorder="1" applyAlignment="1">
      <alignment vertical="center" shrinkToFit="1"/>
    </xf>
    <xf numFmtId="0" fontId="4" fillId="5" borderId="11" xfId="0" applyFont="1" applyFill="1" applyBorder="1" applyAlignment="1">
      <alignment vertical="center" shrinkToFit="1"/>
    </xf>
    <xf numFmtId="0" fontId="4" fillId="2" borderId="15" xfId="0" applyFont="1" applyFill="1" applyBorder="1" applyAlignment="1">
      <alignment horizontal="center" vertical="center" wrapText="1"/>
    </xf>
    <xf numFmtId="0" fontId="4" fillId="2" borderId="17" xfId="0" applyFont="1" applyFill="1" applyBorder="1" applyAlignment="1">
      <alignment horizontal="center" vertical="center"/>
    </xf>
    <xf numFmtId="0" fontId="4" fillId="2" borderId="9"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2" borderId="1" xfId="0" applyFont="1" applyFill="1" applyBorder="1" applyAlignment="1">
      <alignment horizontal="center" vertical="center"/>
    </xf>
    <xf numFmtId="0" fontId="9" fillId="5" borderId="26" xfId="0" applyFont="1" applyFill="1" applyBorder="1" applyAlignment="1"/>
    <xf numFmtId="0" fontId="30" fillId="5" borderId="26" xfId="0" applyFont="1" applyFill="1" applyBorder="1" applyAlignment="1">
      <alignment horizontal="left"/>
    </xf>
    <xf numFmtId="0" fontId="30" fillId="5" borderId="26" xfId="0" applyFont="1" applyFill="1" applyBorder="1" applyAlignment="1"/>
    <xf numFmtId="0" fontId="4" fillId="2" borderId="1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8" xfId="0" applyFont="1" applyFill="1" applyBorder="1" applyAlignment="1">
      <alignment horizontal="center" vertical="center"/>
    </xf>
    <xf numFmtId="0" fontId="4" fillId="5" borderId="0" xfId="0" applyFont="1" applyFill="1" applyAlignment="1">
      <alignment horizontal="left" wrapText="1"/>
    </xf>
    <xf numFmtId="0" fontId="4" fillId="5" borderId="0" xfId="0" applyFont="1" applyFill="1" applyAlignment="1">
      <alignment horizontal="left"/>
    </xf>
    <xf numFmtId="0" fontId="18" fillId="4" borderId="95" xfId="0" applyFont="1" applyFill="1" applyBorder="1" applyAlignment="1">
      <alignment horizontal="center" vertical="center" wrapText="1"/>
    </xf>
    <xf numFmtId="0" fontId="18" fillId="4" borderId="16" xfId="0" applyFont="1" applyFill="1" applyBorder="1" applyAlignment="1">
      <alignment horizontal="center" vertical="center" wrapText="1"/>
    </xf>
    <xf numFmtId="0" fontId="18" fillId="4" borderId="17" xfId="0" applyFont="1" applyFill="1" applyBorder="1" applyAlignment="1">
      <alignment horizontal="center" vertical="center" wrapText="1"/>
    </xf>
    <xf numFmtId="0" fontId="15" fillId="3" borderId="44" xfId="0" applyFont="1" applyFill="1" applyBorder="1" applyAlignment="1" applyProtection="1">
      <alignment horizontal="center" vertical="center"/>
      <protection locked="0"/>
    </xf>
    <xf numFmtId="0" fontId="15" fillId="3" borderId="63" xfId="0" applyFont="1" applyFill="1" applyBorder="1" applyAlignment="1" applyProtection="1">
      <alignment horizontal="center" vertical="center"/>
      <protection locked="0"/>
    </xf>
    <xf numFmtId="0" fontId="15" fillId="3" borderId="148" xfId="0" applyFont="1" applyFill="1" applyBorder="1" applyAlignment="1" applyProtection="1">
      <alignment horizontal="center" vertical="center"/>
      <protection locked="0"/>
    </xf>
    <xf numFmtId="0" fontId="15" fillId="3" borderId="45" xfId="0" applyFont="1" applyFill="1" applyBorder="1" applyAlignment="1" applyProtection="1">
      <alignment horizontal="center" vertical="center"/>
      <protection locked="0"/>
    </xf>
    <xf numFmtId="0" fontId="15" fillId="3" borderId="147" xfId="0" applyFont="1" applyFill="1" applyBorder="1" applyAlignment="1" applyProtection="1">
      <alignment horizontal="center" vertical="center"/>
      <protection locked="0"/>
    </xf>
    <xf numFmtId="0" fontId="6" fillId="5" borderId="0" xfId="0" applyFont="1" applyFill="1" applyAlignment="1">
      <alignment horizontal="right" vertical="center"/>
    </xf>
    <xf numFmtId="0" fontId="18" fillId="4" borderId="96" xfId="0" applyFont="1" applyFill="1" applyBorder="1" applyAlignment="1">
      <alignment horizontal="center" vertical="center" wrapText="1"/>
    </xf>
    <xf numFmtId="0" fontId="18" fillId="2" borderId="15" xfId="0" applyFont="1" applyFill="1" applyBorder="1" applyAlignment="1">
      <alignment horizontal="center" vertical="center"/>
    </xf>
    <xf numFmtId="0" fontId="18" fillId="2" borderId="16" xfId="0" applyFont="1" applyFill="1" applyBorder="1" applyAlignment="1">
      <alignment horizontal="center" vertical="center"/>
    </xf>
    <xf numFmtId="0" fontId="18" fillId="2" borderId="96" xfId="0" applyFont="1" applyFill="1" applyBorder="1" applyAlignment="1">
      <alignment horizontal="center" vertical="center"/>
    </xf>
    <xf numFmtId="0" fontId="18" fillId="2" borderId="5" xfId="0" applyFont="1" applyFill="1" applyBorder="1" applyAlignment="1">
      <alignment horizontal="center" vertical="center"/>
    </xf>
    <xf numFmtId="38" fontId="8" fillId="5" borderId="3" xfId="1" applyFont="1" applyFill="1" applyBorder="1" applyAlignment="1">
      <alignment horizontal="center" vertical="center"/>
    </xf>
    <xf numFmtId="38" fontId="8" fillId="5" borderId="4" xfId="1" applyFont="1" applyFill="1" applyBorder="1" applyAlignment="1">
      <alignment horizontal="center" vertical="center"/>
    </xf>
    <xf numFmtId="38" fontId="8" fillId="5" borderId="0" xfId="1" applyFont="1" applyFill="1" applyBorder="1" applyAlignment="1">
      <alignment horizontal="center" vertical="center"/>
    </xf>
    <xf numFmtId="38" fontId="8" fillId="5" borderId="6" xfId="1" applyFont="1" applyFill="1" applyBorder="1" applyAlignment="1">
      <alignment horizontal="center" vertical="center"/>
    </xf>
    <xf numFmtId="38" fontId="8" fillId="5" borderId="26" xfId="1" applyFont="1" applyFill="1" applyBorder="1" applyAlignment="1">
      <alignment horizontal="center" vertical="center"/>
    </xf>
    <xf numFmtId="38" fontId="8" fillId="5" borderId="8" xfId="1" applyFont="1" applyFill="1" applyBorder="1" applyAlignment="1">
      <alignment horizontal="center" vertical="center"/>
    </xf>
    <xf numFmtId="0" fontId="15" fillId="2" borderId="1" xfId="0" applyFont="1" applyFill="1" applyBorder="1" applyAlignment="1">
      <alignment horizontal="center" vertical="center" wrapText="1"/>
    </xf>
    <xf numFmtId="0" fontId="15" fillId="2" borderId="15" xfId="0" applyFont="1" applyFill="1" applyBorder="1" applyAlignment="1">
      <alignment horizontal="center" vertical="center"/>
    </xf>
    <xf numFmtId="0" fontId="8" fillId="4" borderId="7" xfId="0" applyFont="1" applyFill="1" applyBorder="1" applyAlignment="1">
      <alignment horizontal="center" vertical="center" wrapText="1"/>
    </xf>
    <xf numFmtId="0" fontId="8" fillId="4" borderId="26" xfId="0" applyFont="1" applyFill="1" applyBorder="1" applyAlignment="1">
      <alignment horizontal="center" vertical="center" wrapText="1"/>
    </xf>
    <xf numFmtId="38" fontId="29" fillId="3" borderId="18" xfId="1" applyFont="1" applyFill="1" applyBorder="1" applyAlignment="1" applyProtection="1">
      <alignment horizontal="right" vertical="center"/>
      <protection locked="0"/>
    </xf>
    <xf numFmtId="38" fontId="29" fillId="3" borderId="19" xfId="1" applyFont="1" applyFill="1" applyBorder="1" applyAlignment="1" applyProtection="1">
      <alignment horizontal="right" vertical="center"/>
      <protection locked="0"/>
    </xf>
    <xf numFmtId="38" fontId="8" fillId="5" borderId="139" xfId="1" applyFont="1" applyFill="1" applyBorder="1" applyAlignment="1">
      <alignment horizontal="right" vertical="center"/>
    </xf>
    <xf numFmtId="38" fontId="8" fillId="5" borderId="28" xfId="1" applyFont="1" applyFill="1" applyBorder="1" applyAlignment="1">
      <alignment horizontal="right" vertical="center"/>
    </xf>
    <xf numFmtId="38" fontId="8" fillId="3" borderId="140" xfId="1" applyFont="1" applyFill="1" applyBorder="1" applyAlignment="1" applyProtection="1">
      <alignment horizontal="right" vertical="center"/>
      <protection locked="0"/>
    </xf>
    <xf numFmtId="38" fontId="8" fillId="3" borderId="137" xfId="1" applyFont="1" applyFill="1" applyBorder="1" applyAlignment="1" applyProtection="1">
      <alignment horizontal="right" vertical="center"/>
      <protection locked="0"/>
    </xf>
    <xf numFmtId="38" fontId="29" fillId="3" borderId="20" xfId="1" applyFont="1" applyFill="1" applyBorder="1" applyAlignment="1" applyProtection="1">
      <alignment horizontal="right" vertical="center"/>
      <protection locked="0"/>
    </xf>
    <xf numFmtId="38" fontId="29" fillId="3" borderId="21" xfId="1" applyFont="1" applyFill="1" applyBorder="1" applyAlignment="1" applyProtection="1">
      <alignment horizontal="right" vertical="center"/>
      <protection locked="0"/>
    </xf>
    <xf numFmtId="38" fontId="8" fillId="0" borderId="20" xfId="1" applyFont="1" applyFill="1" applyBorder="1" applyAlignment="1" applyProtection="1">
      <alignment horizontal="right" vertical="center"/>
    </xf>
    <xf numFmtId="38" fontId="8" fillId="0" borderId="21" xfId="1" applyFont="1" applyFill="1" applyBorder="1" applyAlignment="1" applyProtection="1">
      <alignment horizontal="right" vertical="center"/>
    </xf>
    <xf numFmtId="0" fontId="8" fillId="4" borderId="30" xfId="0" applyFont="1" applyFill="1" applyBorder="1" applyAlignment="1">
      <alignment horizontal="left" vertical="center" wrapText="1"/>
    </xf>
    <xf numFmtId="0" fontId="8" fillId="4" borderId="129" xfId="0" applyFont="1" applyFill="1" applyBorder="1" applyAlignment="1">
      <alignment horizontal="left" vertical="center" wrapText="1"/>
    </xf>
    <xf numFmtId="0" fontId="8" fillId="4" borderId="9" xfId="0" applyFont="1" applyFill="1" applyBorder="1" applyAlignment="1">
      <alignment horizontal="left" vertical="center" wrapText="1"/>
    </xf>
    <xf numFmtId="0" fontId="8" fillId="4" borderId="10" xfId="0" applyFont="1" applyFill="1" applyBorder="1" applyAlignment="1">
      <alignment horizontal="left" vertical="center" wrapText="1"/>
    </xf>
    <xf numFmtId="0" fontId="8" fillId="4" borderId="129" xfId="0" applyFont="1" applyFill="1" applyBorder="1" applyAlignment="1">
      <alignment horizontal="right" vertical="center" wrapText="1"/>
    </xf>
    <xf numFmtId="0" fontId="8" fillId="4" borderId="61" xfId="0" applyFont="1" applyFill="1" applyBorder="1" applyAlignment="1">
      <alignment horizontal="right" vertical="center" wrapText="1"/>
    </xf>
    <xf numFmtId="0" fontId="8" fillId="4" borderId="26" xfId="0" applyFont="1" applyFill="1" applyBorder="1" applyAlignment="1">
      <alignment horizontal="right" vertical="center" wrapText="1"/>
    </xf>
    <xf numFmtId="0" fontId="8" fillId="4" borderId="126" xfId="0" applyFont="1" applyFill="1" applyBorder="1" applyAlignment="1">
      <alignment horizontal="right" vertical="center" wrapText="1"/>
    </xf>
    <xf numFmtId="0" fontId="8" fillId="3" borderId="42" xfId="0" applyFont="1" applyFill="1" applyBorder="1" applyAlignment="1" applyProtection="1">
      <alignment horizontal="left" vertical="center" wrapText="1"/>
      <protection locked="0"/>
    </xf>
    <xf numFmtId="0" fontId="8" fillId="3" borderId="43" xfId="0" applyFont="1" applyFill="1" applyBorder="1" applyAlignment="1" applyProtection="1">
      <alignment horizontal="left" vertical="center" wrapText="1"/>
      <protection locked="0"/>
    </xf>
    <xf numFmtId="0" fontId="8" fillId="3" borderId="33" xfId="0" applyFont="1" applyFill="1" applyBorder="1" applyAlignment="1" applyProtection="1">
      <alignment horizontal="left" vertical="center" wrapText="1"/>
      <protection locked="0"/>
    </xf>
    <xf numFmtId="0" fontId="8" fillId="3" borderId="34" xfId="0" applyFont="1" applyFill="1" applyBorder="1" applyAlignment="1" applyProtection="1">
      <alignment horizontal="left" vertical="center" wrapText="1"/>
      <protection locked="0"/>
    </xf>
    <xf numFmtId="0" fontId="8" fillId="4" borderId="3" xfId="0" applyFont="1" applyFill="1" applyBorder="1" applyAlignment="1">
      <alignment horizontal="left" vertical="center" wrapText="1"/>
    </xf>
    <xf numFmtId="0" fontId="8" fillId="4" borderId="52" xfId="0" applyFont="1" applyFill="1" applyBorder="1" applyAlignment="1">
      <alignment horizontal="left" vertical="center" wrapText="1"/>
    </xf>
    <xf numFmtId="0" fontId="14" fillId="2" borderId="2" xfId="0" applyFont="1" applyFill="1" applyBorder="1" applyAlignment="1">
      <alignment horizontal="center" vertical="center"/>
    </xf>
    <xf numFmtId="0" fontId="14" fillId="2" borderId="3" xfId="0" applyFont="1" applyFill="1" applyBorder="1" applyAlignment="1">
      <alignment horizontal="center" vertical="center"/>
    </xf>
    <xf numFmtId="0" fontId="14" fillId="2" borderId="4" xfId="0" applyFont="1" applyFill="1" applyBorder="1" applyAlignment="1">
      <alignment horizontal="center" vertical="center"/>
    </xf>
    <xf numFmtId="0" fontId="14" fillId="2" borderId="7"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8" xfId="0" applyFont="1" applyFill="1" applyBorder="1" applyAlignment="1">
      <alignment horizontal="center" vertical="center"/>
    </xf>
    <xf numFmtId="0" fontId="8" fillId="4" borderId="30" xfId="0" applyFont="1" applyFill="1" applyBorder="1" applyAlignment="1">
      <alignment horizontal="center" vertical="center" wrapText="1"/>
    </xf>
    <xf numFmtId="0" fontId="8" fillId="4" borderId="129" xfId="0" applyFont="1" applyFill="1" applyBorder="1" applyAlignment="1">
      <alignment horizontal="center" vertical="center" wrapText="1"/>
    </xf>
    <xf numFmtId="0" fontId="8" fillId="4" borderId="130" xfId="0" applyFont="1" applyFill="1" applyBorder="1" applyAlignment="1">
      <alignment horizontal="center" vertical="center" wrapText="1"/>
    </xf>
    <xf numFmtId="0" fontId="5" fillId="5" borderId="0" xfId="0" applyFont="1" applyFill="1" applyAlignment="1">
      <alignment horizontal="left" vertical="center"/>
    </xf>
    <xf numFmtId="0" fontId="8" fillId="2" borderId="80" xfId="0" applyFont="1" applyFill="1" applyBorder="1" applyAlignment="1">
      <alignment horizontal="center" vertical="center"/>
    </xf>
    <xf numFmtId="38" fontId="8" fillId="4" borderId="9" xfId="1" applyFont="1" applyFill="1" applyBorder="1" applyAlignment="1">
      <alignment horizontal="center" vertical="center" wrapText="1"/>
    </xf>
    <xf numFmtId="38" fontId="8" fillId="4" borderId="11" xfId="1" applyFont="1" applyFill="1" applyBorder="1" applyAlignment="1">
      <alignment horizontal="center" vertical="center" wrapText="1"/>
    </xf>
    <xf numFmtId="0" fontId="12" fillId="4" borderId="2" xfId="0" applyFont="1" applyFill="1" applyBorder="1" applyAlignment="1">
      <alignment horizontal="center" vertical="center" wrapText="1"/>
    </xf>
    <xf numFmtId="0" fontId="12" fillId="4" borderId="4" xfId="0" applyFont="1" applyFill="1" applyBorder="1" applyAlignment="1">
      <alignment horizontal="center" vertical="center" wrapText="1"/>
    </xf>
    <xf numFmtId="0" fontId="12" fillId="4" borderId="7" xfId="0" applyFont="1" applyFill="1" applyBorder="1" applyAlignment="1">
      <alignment horizontal="center" vertical="center" wrapText="1"/>
    </xf>
    <xf numFmtId="0" fontId="12" fillId="4" borderId="8" xfId="0" applyFont="1" applyFill="1" applyBorder="1" applyAlignment="1">
      <alignment horizontal="center" vertical="center" wrapText="1"/>
    </xf>
    <xf numFmtId="0" fontId="8" fillId="4" borderId="9"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8" fillId="4" borderId="11" xfId="0" applyFont="1" applyFill="1" applyBorder="1" applyAlignment="1">
      <alignment horizontal="center" vertical="center" wrapText="1"/>
    </xf>
    <xf numFmtId="0" fontId="8" fillId="4" borderId="32" xfId="0" applyFont="1" applyFill="1" applyBorder="1" applyAlignment="1">
      <alignment horizontal="center" vertical="center"/>
    </xf>
    <xf numFmtId="0" fontId="8" fillId="4" borderId="145" xfId="0" applyFont="1" applyFill="1" applyBorder="1" applyAlignment="1">
      <alignment horizontal="center" vertical="center"/>
    </xf>
    <xf numFmtId="0" fontId="8" fillId="4" borderId="133" xfId="0" applyFont="1" applyFill="1" applyBorder="1" applyAlignment="1">
      <alignment horizontal="center" vertical="center"/>
    </xf>
    <xf numFmtId="0" fontId="26" fillId="4" borderId="0" xfId="0" applyFont="1" applyFill="1" applyAlignment="1">
      <alignment horizontal="left" vertical="center" wrapText="1"/>
    </xf>
    <xf numFmtId="0" fontId="28" fillId="4" borderId="0" xfId="0" applyFont="1" applyFill="1" applyAlignment="1">
      <alignment horizontal="left" vertical="center"/>
    </xf>
    <xf numFmtId="0" fontId="24" fillId="5" borderId="26" xfId="0" applyFont="1" applyFill="1" applyBorder="1" applyAlignment="1">
      <alignment horizontal="left" wrapText="1"/>
    </xf>
    <xf numFmtId="0" fontId="8" fillId="4" borderId="2"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3" fillId="5" borderId="0" xfId="0" applyFont="1" applyFill="1" applyAlignment="1">
      <alignment horizontal="left" vertical="center" wrapText="1"/>
    </xf>
    <xf numFmtId="0" fontId="14" fillId="5" borderId="0" xfId="0" applyFont="1" applyFill="1" applyAlignment="1">
      <alignment horizontal="left" vertical="center" wrapText="1"/>
    </xf>
    <xf numFmtId="0" fontId="8" fillId="4" borderId="17" xfId="0" applyFont="1" applyFill="1" applyBorder="1" applyAlignment="1">
      <alignment horizontal="center" vertical="center" wrapText="1"/>
    </xf>
    <xf numFmtId="0" fontId="8" fillId="4" borderId="56" xfId="0" applyFont="1" applyFill="1" applyBorder="1" applyAlignment="1">
      <alignment horizontal="center" vertical="center" wrapText="1"/>
    </xf>
    <xf numFmtId="0" fontId="8" fillId="4" borderId="138" xfId="0" applyFont="1" applyFill="1" applyBorder="1" applyAlignment="1">
      <alignment horizontal="center" vertical="center" wrapText="1"/>
    </xf>
    <xf numFmtId="0" fontId="8" fillId="4" borderId="12" xfId="0" applyFont="1" applyFill="1" applyBorder="1" applyAlignment="1">
      <alignment horizontal="center" vertical="center" wrapText="1"/>
    </xf>
    <xf numFmtId="0" fontId="8" fillId="4" borderId="64" xfId="0" applyFont="1" applyFill="1" applyBorder="1" applyAlignment="1">
      <alignment horizontal="center" vertical="center" wrapText="1"/>
    </xf>
    <xf numFmtId="0" fontId="8" fillId="4" borderId="15" xfId="0" applyFont="1" applyFill="1" applyBorder="1" applyAlignment="1">
      <alignment horizontal="center" vertical="center" wrapText="1"/>
    </xf>
    <xf numFmtId="0" fontId="29" fillId="0" borderId="39" xfId="0" applyFont="1" applyBorder="1" applyAlignment="1" applyProtection="1">
      <alignment horizontal="left" vertical="center" wrapText="1"/>
      <protection locked="0"/>
    </xf>
    <xf numFmtId="0" fontId="29" fillId="0" borderId="79" xfId="0" applyFont="1" applyBorder="1" applyAlignment="1" applyProtection="1">
      <alignment horizontal="left" vertical="center" wrapText="1"/>
      <protection locked="0"/>
    </xf>
    <xf numFmtId="0" fontId="29" fillId="0" borderId="40" xfId="0" applyFont="1" applyBorder="1" applyAlignment="1" applyProtection="1">
      <alignment horizontal="left" vertical="center" wrapText="1"/>
      <protection locked="0"/>
    </xf>
    <xf numFmtId="0" fontId="29" fillId="0" borderId="37" xfId="0" applyFont="1" applyBorder="1" applyAlignment="1" applyProtection="1">
      <alignment horizontal="left" vertical="center" wrapText="1"/>
      <protection locked="0"/>
    </xf>
    <xf numFmtId="0" fontId="29" fillId="0" borderId="76" xfId="0" applyFont="1" applyBorder="1" applyAlignment="1" applyProtection="1">
      <alignment horizontal="left" vertical="center" wrapText="1"/>
      <protection locked="0"/>
    </xf>
    <xf numFmtId="0" fontId="29" fillId="0" borderId="38" xfId="0" applyFont="1" applyBorder="1" applyAlignment="1" applyProtection="1">
      <alignment horizontal="left" vertical="center" wrapText="1"/>
      <protection locked="0"/>
    </xf>
    <xf numFmtId="0" fontId="8" fillId="2" borderId="3"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26" xfId="0" applyFont="1" applyFill="1" applyBorder="1" applyAlignment="1">
      <alignment horizontal="center" vertical="center" wrapText="1"/>
    </xf>
    <xf numFmtId="0" fontId="29" fillId="0" borderId="35" xfId="0" applyFont="1" applyBorder="1" applyAlignment="1" applyProtection="1">
      <alignment horizontal="left" vertical="center" wrapText="1"/>
      <protection locked="0"/>
    </xf>
    <xf numFmtId="0" fontId="29" fillId="0" borderId="75" xfId="0" applyFont="1" applyBorder="1" applyAlignment="1" applyProtection="1">
      <alignment horizontal="left" vertical="center" wrapText="1"/>
      <protection locked="0"/>
    </xf>
    <xf numFmtId="0" fontId="29" fillId="0" borderId="36" xfId="0" applyFont="1" applyBorder="1" applyAlignment="1" applyProtection="1">
      <alignment horizontal="left" vertical="center" wrapText="1"/>
      <protection locked="0"/>
    </xf>
    <xf numFmtId="0" fontId="29" fillId="3" borderId="33" xfId="0" applyFont="1" applyFill="1" applyBorder="1" applyAlignment="1" applyProtection="1">
      <alignment horizontal="left" vertical="center"/>
      <protection locked="0"/>
    </xf>
    <xf numFmtId="0" fontId="29" fillId="3" borderId="78" xfId="0" applyFont="1" applyFill="1" applyBorder="1" applyAlignment="1" applyProtection="1">
      <alignment horizontal="left" vertical="center"/>
      <protection locked="0"/>
    </xf>
    <xf numFmtId="0" fontId="29" fillId="3" borderId="34" xfId="0" applyFont="1" applyFill="1" applyBorder="1" applyAlignment="1" applyProtection="1">
      <alignment horizontal="left" vertical="center"/>
      <protection locked="0"/>
    </xf>
    <xf numFmtId="0" fontId="8" fillId="2" borderId="9" xfId="0" applyFont="1" applyFill="1" applyBorder="1" applyAlignment="1">
      <alignment horizontal="center" vertical="center" wrapText="1"/>
    </xf>
    <xf numFmtId="0" fontId="38" fillId="5" borderId="0" xfId="0" applyFont="1" applyFill="1" applyAlignment="1">
      <alignment horizontal="center"/>
    </xf>
    <xf numFmtId="0" fontId="44" fillId="5" borderId="0" xfId="0" applyFont="1" applyFill="1" applyAlignment="1">
      <alignment horizontal="center"/>
    </xf>
    <xf numFmtId="0" fontId="37" fillId="0" borderId="1" xfId="0" applyFont="1" applyBorder="1" applyAlignment="1">
      <alignment horizontal="left" vertical="center"/>
    </xf>
    <xf numFmtId="0" fontId="37" fillId="0" borderId="21" xfId="0" applyFont="1" applyBorder="1" applyAlignment="1">
      <alignment horizontal="left" vertical="center"/>
    </xf>
    <xf numFmtId="0" fontId="37" fillId="0" borderId="15" xfId="0" applyFont="1" applyBorder="1" applyAlignment="1">
      <alignment horizontal="left" vertical="center"/>
    </xf>
    <xf numFmtId="0" fontId="37" fillId="0" borderId="51" xfId="0" applyFont="1" applyBorder="1" applyAlignment="1">
      <alignment horizontal="left" vertical="center"/>
    </xf>
    <xf numFmtId="0" fontId="35" fillId="5" borderId="175" xfId="0" applyFont="1" applyFill="1" applyBorder="1" applyAlignment="1">
      <alignment horizontal="left" vertical="center" wrapText="1"/>
    </xf>
    <xf numFmtId="0" fontId="37" fillId="3" borderId="153" xfId="0" applyFont="1" applyFill="1" applyBorder="1" applyAlignment="1" applyProtection="1">
      <alignment horizontal="left" vertical="center"/>
      <protection locked="0"/>
    </xf>
    <xf numFmtId="0" fontId="37" fillId="3" borderId="174" xfId="0" applyFont="1" applyFill="1" applyBorder="1" applyAlignment="1" applyProtection="1">
      <alignment horizontal="left" vertical="center"/>
      <protection locked="0"/>
    </xf>
    <xf numFmtId="0" fontId="37" fillId="0" borderId="15" xfId="0" applyFont="1" applyBorder="1" applyAlignment="1">
      <alignment vertical="center" wrapText="1"/>
    </xf>
    <xf numFmtId="0" fontId="37" fillId="0" borderId="16" xfId="0" applyFont="1" applyBorder="1" applyAlignment="1">
      <alignment vertical="center" wrapText="1"/>
    </xf>
    <xf numFmtId="0" fontId="37" fillId="0" borderId="155" xfId="0" applyFont="1" applyBorder="1" applyAlignment="1">
      <alignment vertical="center" wrapText="1"/>
    </xf>
    <xf numFmtId="0" fontId="37" fillId="2" borderId="171" xfId="0" applyFont="1" applyFill="1" applyBorder="1" applyAlignment="1">
      <alignment horizontal="center" vertical="center"/>
    </xf>
    <xf numFmtId="0" fontId="37" fillId="2" borderId="53" xfId="0" applyFont="1" applyFill="1" applyBorder="1" applyAlignment="1">
      <alignment horizontal="center" vertical="center"/>
    </xf>
    <xf numFmtId="0" fontId="37" fillId="2" borderId="172" xfId="0" applyFont="1" applyFill="1" applyBorder="1" applyAlignment="1">
      <alignment horizontal="center" vertical="center"/>
    </xf>
    <xf numFmtId="0" fontId="37" fillId="2" borderId="7" xfId="0" applyFont="1" applyFill="1" applyBorder="1" applyAlignment="1">
      <alignment horizontal="center" vertical="center"/>
    </xf>
    <xf numFmtId="0" fontId="37" fillId="2" borderId="26" xfId="0" applyFont="1" applyFill="1" applyBorder="1" applyAlignment="1">
      <alignment horizontal="center" vertical="center"/>
    </xf>
    <xf numFmtId="0" fontId="37" fillId="2" borderId="126" xfId="0" applyFont="1" applyFill="1" applyBorder="1" applyAlignment="1">
      <alignment horizontal="center" vertical="center"/>
    </xf>
    <xf numFmtId="0" fontId="37" fillId="3" borderId="1" xfId="0" applyFont="1" applyFill="1" applyBorder="1" applyAlignment="1" applyProtection="1">
      <alignment horizontal="left" vertical="center"/>
      <protection locked="0"/>
    </xf>
    <xf numFmtId="0" fontId="37" fillId="3" borderId="21" xfId="0" applyFont="1" applyFill="1" applyBorder="1" applyAlignment="1" applyProtection="1">
      <alignment horizontal="left" vertical="center"/>
      <protection locked="0"/>
    </xf>
    <xf numFmtId="0" fontId="37" fillId="2" borderId="152" xfId="0" applyFont="1" applyFill="1" applyBorder="1" applyAlignment="1">
      <alignment horizontal="center" vertical="center"/>
    </xf>
    <xf numFmtId="0" fontId="37" fillId="2" borderId="19" xfId="0" applyFont="1" applyFill="1" applyBorder="1" applyAlignment="1">
      <alignment horizontal="center" vertical="center"/>
    </xf>
    <xf numFmtId="0" fontId="37" fillId="0" borderId="1" xfId="0" applyFont="1" applyBorder="1" applyAlignment="1">
      <alignment horizontal="left" vertical="center" wrapText="1"/>
    </xf>
  </cellXfs>
  <cellStyles count="2">
    <cellStyle name="桁区切り" xfId="1" builtinId="6"/>
    <cellStyle name="標準" xfId="0" builtinId="0"/>
  </cellStyles>
  <dxfs count="75">
    <dxf>
      <fill>
        <patternFill patternType="lightUp">
          <fgColor theme="1"/>
        </patternFill>
      </fill>
    </dxf>
    <dxf>
      <fill>
        <patternFill>
          <bgColor theme="7" tint="0.79998168889431442"/>
        </patternFill>
      </fill>
    </dxf>
    <dxf>
      <fill>
        <patternFill>
          <bgColor theme="7" tint="0.79998168889431442"/>
        </patternFill>
      </fill>
    </dxf>
    <dxf>
      <fill>
        <patternFill patternType="darkGrid">
          <fgColor theme="1" tint="0.499984740745262"/>
        </patternFill>
      </fill>
    </dxf>
    <dxf>
      <fill>
        <patternFill patternType="darkGrid">
          <fgColor theme="1" tint="0.499984740745262"/>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2088C-D186-41CB-B37D-60C5ECA3A047}">
  <sheetPr codeName="Sheet1">
    <pageSetUpPr fitToPage="1"/>
  </sheetPr>
  <dimension ref="A1:X36"/>
  <sheetViews>
    <sheetView tabSelected="1" view="pageBreakPreview" zoomScaleNormal="100" zoomScaleSheetLayoutView="100" workbookViewId="0"/>
  </sheetViews>
  <sheetFormatPr defaultColWidth="8.875" defaultRowHeight="15.75"/>
  <cols>
    <col min="1" max="2" width="2.625" style="4" customWidth="1"/>
    <col min="3" max="3" width="8.625" style="4" customWidth="1"/>
    <col min="4"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ht="16.5">
      <c r="A1" s="3"/>
      <c r="B1" s="3"/>
      <c r="C1" s="3"/>
      <c r="D1" s="3"/>
      <c r="E1" s="3"/>
      <c r="F1" s="3"/>
      <c r="G1" s="386" t="s">
        <v>171</v>
      </c>
      <c r="H1" s="386"/>
      <c r="I1" s="386"/>
      <c r="J1" s="386"/>
      <c r="K1" s="386"/>
      <c r="L1" s="386"/>
    </row>
    <row r="2" spans="1:24" ht="16.5">
      <c r="A2" s="3"/>
      <c r="B2" s="3"/>
      <c r="C2" s="3"/>
      <c r="D2" s="3"/>
      <c r="E2" s="3"/>
      <c r="F2" s="3"/>
      <c r="G2" s="387" t="s">
        <v>137</v>
      </c>
      <c r="H2" s="387"/>
      <c r="I2" s="387"/>
      <c r="J2" s="387"/>
      <c r="K2" s="387"/>
      <c r="L2" s="387"/>
    </row>
    <row r="3" spans="1:24" ht="20.100000000000001" customHeight="1">
      <c r="A3" s="388" t="s">
        <v>0</v>
      </c>
      <c r="B3" s="388"/>
      <c r="C3" s="388"/>
      <c r="D3" s="388"/>
      <c r="E3" s="388"/>
      <c r="F3" s="388"/>
      <c r="G3" s="388"/>
      <c r="H3" s="388"/>
      <c r="I3" s="388"/>
      <c r="J3" s="388"/>
      <c r="K3" s="388"/>
      <c r="L3" s="388"/>
      <c r="M3" s="388"/>
      <c r="N3" s="388"/>
      <c r="O3" s="388"/>
      <c r="P3" s="388"/>
      <c r="Q3" s="388"/>
      <c r="R3" s="388"/>
      <c r="S3" s="388"/>
      <c r="T3" s="388"/>
      <c r="U3" s="388"/>
      <c r="V3" s="388"/>
      <c r="W3" s="388"/>
      <c r="X3" s="388"/>
    </row>
    <row r="4" spans="1:24" ht="8.1" customHeight="1" thickBot="1">
      <c r="A4" s="7"/>
      <c r="B4" s="7"/>
      <c r="C4" s="7"/>
      <c r="D4" s="7"/>
      <c r="E4" s="7"/>
      <c r="F4" s="7"/>
      <c r="G4" s="7"/>
      <c r="H4" s="7"/>
      <c r="I4" s="7"/>
      <c r="J4" s="7"/>
      <c r="K4" s="7"/>
      <c r="L4" s="7"/>
    </row>
    <row r="5" spans="1:24" ht="24" customHeight="1" thickBot="1">
      <c r="A5" s="369" t="s">
        <v>1</v>
      </c>
      <c r="B5" s="370"/>
      <c r="C5" s="370"/>
      <c r="D5" s="8">
        <v>1</v>
      </c>
      <c r="E5" s="16" t="s">
        <v>2</v>
      </c>
      <c r="F5" s="389"/>
      <c r="G5" s="390"/>
      <c r="H5" s="390"/>
      <c r="I5" s="390"/>
      <c r="J5" s="390"/>
      <c r="K5" s="390"/>
      <c r="L5" s="391"/>
      <c r="M5" s="9"/>
    </row>
    <row r="6" spans="1:24" ht="8.1" customHeight="1" thickBot="1">
      <c r="A6" s="7"/>
      <c r="B6" s="7"/>
      <c r="C6" s="7"/>
      <c r="D6" s="7"/>
      <c r="E6" s="7"/>
      <c r="F6" s="7"/>
      <c r="G6" s="56"/>
      <c r="H6" s="56"/>
      <c r="I6" s="7"/>
      <c r="J6" s="7"/>
      <c r="K6" s="7"/>
      <c r="L6" s="7"/>
    </row>
    <row r="7" spans="1:24" ht="24" hidden="1" customHeight="1" thickBot="1">
      <c r="A7" s="369" t="s">
        <v>3</v>
      </c>
      <c r="B7" s="370"/>
      <c r="C7" s="370"/>
      <c r="D7" s="328"/>
      <c r="E7" s="286"/>
      <c r="F7" s="287"/>
      <c r="G7" s="371" t="s">
        <v>5</v>
      </c>
      <c r="H7" s="372"/>
      <c r="I7" s="372"/>
      <c r="J7" s="372"/>
      <c r="K7" s="372"/>
      <c r="L7" s="373"/>
      <c r="N7" s="2" t="s">
        <v>4</v>
      </c>
      <c r="O7" s="2" t="s">
        <v>5</v>
      </c>
      <c r="P7" s="2" t="s">
        <v>6</v>
      </c>
      <c r="Q7" s="2" t="s">
        <v>7</v>
      </c>
    </row>
    <row r="8" spans="1:24" ht="24" customHeight="1">
      <c r="A8" s="349" t="s">
        <v>8</v>
      </c>
      <c r="B8" s="350"/>
      <c r="C8" s="315"/>
      <c r="D8" s="160" t="s">
        <v>9</v>
      </c>
      <c r="E8" s="310" t="s">
        <v>201</v>
      </c>
      <c r="F8" s="287"/>
      <c r="G8" s="377"/>
      <c r="H8" s="378"/>
      <c r="I8" s="378"/>
      <c r="J8" s="378"/>
      <c r="K8" s="378"/>
      <c r="L8" s="379"/>
      <c r="U8" s="5"/>
      <c r="V8" s="5"/>
      <c r="W8" s="5"/>
      <c r="X8" s="5"/>
    </row>
    <row r="9" spans="1:24" ht="24" customHeight="1">
      <c r="A9" s="316"/>
      <c r="B9" s="351"/>
      <c r="C9" s="317"/>
      <c r="D9" s="160" t="s">
        <v>164</v>
      </c>
      <c r="E9" s="310" t="s">
        <v>163</v>
      </c>
      <c r="F9" s="311"/>
      <c r="G9" s="380"/>
      <c r="H9" s="381"/>
      <c r="I9" s="381"/>
      <c r="J9" s="381"/>
      <c r="K9" s="381"/>
      <c r="L9" s="382"/>
      <c r="N9" s="2" t="s">
        <v>158</v>
      </c>
      <c r="O9" s="2" t="s">
        <v>159</v>
      </c>
      <c r="P9" s="2" t="s">
        <v>160</v>
      </c>
      <c r="Q9" s="2" t="s">
        <v>161</v>
      </c>
      <c r="R9" s="2" t="s">
        <v>162</v>
      </c>
      <c r="U9" s="5"/>
      <c r="V9" s="5"/>
      <c r="W9" s="5"/>
      <c r="X9" s="5"/>
    </row>
    <row r="10" spans="1:24" ht="24" customHeight="1">
      <c r="A10" s="316"/>
      <c r="B10" s="351"/>
      <c r="C10" s="317"/>
      <c r="D10" s="160" t="s">
        <v>10</v>
      </c>
      <c r="E10" s="310" t="s">
        <v>11</v>
      </c>
      <c r="F10" s="311"/>
      <c r="G10" s="380"/>
      <c r="H10" s="381"/>
      <c r="I10" s="381"/>
      <c r="J10" s="381"/>
      <c r="K10" s="381"/>
      <c r="L10" s="382"/>
      <c r="U10" s="5"/>
      <c r="V10" s="5"/>
      <c r="W10" s="5"/>
      <c r="X10" s="5"/>
    </row>
    <row r="11" spans="1:24" ht="24" customHeight="1">
      <c r="A11" s="316"/>
      <c r="B11" s="351"/>
      <c r="C11" s="317"/>
      <c r="D11" s="160" t="s">
        <v>12</v>
      </c>
      <c r="E11" s="286" t="s">
        <v>13</v>
      </c>
      <c r="F11" s="287"/>
      <c r="G11" s="352"/>
      <c r="H11" s="353"/>
      <c r="I11" s="383" t="s">
        <v>14</v>
      </c>
      <c r="J11" s="384"/>
      <c r="K11" s="384"/>
      <c r="L11" s="385"/>
      <c r="U11" s="5"/>
      <c r="V11" s="5"/>
      <c r="W11" s="5"/>
      <c r="X11" s="5"/>
    </row>
    <row r="12" spans="1:24" ht="36" hidden="1">
      <c r="A12" s="374"/>
      <c r="B12" s="375"/>
      <c r="C12" s="376"/>
      <c r="D12" s="110" t="s">
        <v>132</v>
      </c>
      <c r="E12" s="311" t="s">
        <v>136</v>
      </c>
      <c r="F12" s="357"/>
      <c r="G12" s="358"/>
      <c r="H12" s="359"/>
      <c r="I12" s="359"/>
      <c r="J12" s="359"/>
      <c r="K12" s="359"/>
      <c r="L12" s="360"/>
      <c r="N12" s="2" t="s">
        <v>133</v>
      </c>
      <c r="O12" s="2" t="s">
        <v>134</v>
      </c>
      <c r="P12" s="2" t="s">
        <v>135</v>
      </c>
    </row>
    <row r="13" spans="1:24" ht="20.100000000000001" customHeight="1">
      <c r="A13" s="349" t="s">
        <v>18</v>
      </c>
      <c r="B13" s="350"/>
      <c r="C13" s="315"/>
      <c r="D13" s="160" t="s">
        <v>19</v>
      </c>
      <c r="E13" s="286" t="s">
        <v>20</v>
      </c>
      <c r="F13" s="287"/>
      <c r="G13" s="57" t="s">
        <v>21</v>
      </c>
      <c r="H13" s="45"/>
      <c r="I13" s="52" t="s">
        <v>22</v>
      </c>
      <c r="J13" s="53" t="s">
        <v>23</v>
      </c>
      <c r="K13" s="54"/>
      <c r="L13" s="55" t="s">
        <v>22</v>
      </c>
    </row>
    <row r="14" spans="1:24" ht="20.100000000000001" customHeight="1">
      <c r="A14" s="316"/>
      <c r="B14" s="351"/>
      <c r="C14" s="317"/>
      <c r="D14" s="160" t="s">
        <v>24</v>
      </c>
      <c r="E14" s="286" t="s">
        <v>25</v>
      </c>
      <c r="F14" s="287"/>
      <c r="G14" s="352"/>
      <c r="H14" s="353"/>
      <c r="I14" s="354" t="s">
        <v>14</v>
      </c>
      <c r="J14" s="355"/>
      <c r="K14" s="355"/>
      <c r="L14" s="356"/>
      <c r="U14" s="5"/>
      <c r="V14" s="5"/>
      <c r="W14" s="5"/>
      <c r="X14" s="5"/>
    </row>
    <row r="15" spans="1:24" ht="20.100000000000001" customHeight="1">
      <c r="A15" s="316"/>
      <c r="B15" s="351"/>
      <c r="C15" s="317"/>
      <c r="D15" s="160" t="str">
        <f>"着工"&amp;IF($G$7&lt;&gt;$N$7,"","（予定）")&amp;"年月"&amp;IF(OR($G$7=$O$7,$G$7=$P$7),"（当初）","")</f>
        <v>着工年月（当初）</v>
      </c>
      <c r="E15" s="361" t="s">
        <v>26</v>
      </c>
      <c r="F15" s="287"/>
      <c r="G15" s="305"/>
      <c r="H15" s="306"/>
      <c r="I15" s="50" t="s">
        <v>16</v>
      </c>
      <c r="J15" s="362"/>
      <c r="K15" s="363"/>
      <c r="L15" s="18" t="s">
        <v>17</v>
      </c>
      <c r="U15" s="5"/>
      <c r="V15" s="5"/>
      <c r="W15" s="5"/>
      <c r="X15" s="5"/>
    </row>
    <row r="16" spans="1:24" ht="20.100000000000001" customHeight="1">
      <c r="A16" s="316"/>
      <c r="B16" s="351"/>
      <c r="C16" s="317"/>
      <c r="D16" s="160" t="str">
        <f>"竣工"&amp;IF($G$7&lt;&gt;$N$7,"","（予定）")&amp;"年月"&amp;IF(OR($G$7=$O$7,$G$7=$P$7),"（当初）","")</f>
        <v>竣工年月（当初）</v>
      </c>
      <c r="E16" s="298" t="s">
        <v>26</v>
      </c>
      <c r="F16" s="299"/>
      <c r="G16" s="323"/>
      <c r="H16" s="324"/>
      <c r="I16" s="17" t="s">
        <v>16</v>
      </c>
      <c r="J16" s="364"/>
      <c r="K16" s="365"/>
      <c r="L16" s="51" t="s">
        <v>17</v>
      </c>
      <c r="U16" s="5"/>
      <c r="V16" s="5"/>
      <c r="W16" s="5"/>
      <c r="X16" s="5"/>
    </row>
    <row r="17" spans="1:24" ht="20.100000000000001" customHeight="1">
      <c r="A17" s="316"/>
      <c r="B17" s="351"/>
      <c r="C17" s="317"/>
      <c r="D17" s="304" t="s">
        <v>27</v>
      </c>
      <c r="E17" s="293" t="s">
        <v>28</v>
      </c>
      <c r="F17" s="294"/>
      <c r="G17" s="366"/>
      <c r="H17" s="367"/>
      <c r="I17" s="367"/>
      <c r="J17" s="367"/>
      <c r="K17" s="367"/>
      <c r="L17" s="368"/>
      <c r="N17" s="2" t="s">
        <v>29</v>
      </c>
      <c r="O17" s="2" t="s">
        <v>30</v>
      </c>
      <c r="P17" s="2" t="s">
        <v>31</v>
      </c>
      <c r="Q17" s="2" t="s">
        <v>32</v>
      </c>
    </row>
    <row r="18" spans="1:24" ht="20.100000000000001" customHeight="1">
      <c r="A18" s="316"/>
      <c r="B18" s="351"/>
      <c r="C18" s="317"/>
      <c r="D18" s="304"/>
      <c r="E18" s="298" t="s">
        <v>33</v>
      </c>
      <c r="F18" s="299"/>
      <c r="G18" s="334"/>
      <c r="H18" s="335"/>
      <c r="I18" s="335"/>
      <c r="J18" s="335"/>
      <c r="K18" s="335"/>
      <c r="L18" s="336"/>
    </row>
    <row r="19" spans="1:24" ht="39" hidden="1" customHeight="1">
      <c r="A19" s="316"/>
      <c r="B19" s="351"/>
      <c r="C19" s="317"/>
      <c r="D19" s="110"/>
      <c r="E19" s="311"/>
      <c r="F19" s="357"/>
      <c r="G19" s="358"/>
      <c r="H19" s="359"/>
      <c r="I19" s="359"/>
      <c r="J19" s="359"/>
      <c r="K19" s="359"/>
      <c r="L19" s="360"/>
      <c r="N19" s="2"/>
      <c r="O19" s="2"/>
    </row>
    <row r="20" spans="1:24" ht="32.1" customHeight="1">
      <c r="A20" s="316"/>
      <c r="B20" s="351"/>
      <c r="C20" s="317"/>
      <c r="D20" s="10" t="s">
        <v>34</v>
      </c>
      <c r="E20" s="310" t="s">
        <v>169</v>
      </c>
      <c r="F20" s="311"/>
      <c r="G20" s="337"/>
      <c r="H20" s="338"/>
      <c r="I20" s="338"/>
      <c r="J20" s="338"/>
      <c r="K20" s="338"/>
      <c r="L20" s="339"/>
      <c r="N20" s="2" t="s">
        <v>35</v>
      </c>
      <c r="O20" s="2" t="s">
        <v>36</v>
      </c>
      <c r="P20" s="2" t="s">
        <v>170</v>
      </c>
    </row>
    <row r="21" spans="1:24" ht="20.100000000000001" customHeight="1">
      <c r="A21" s="316"/>
      <c r="B21" s="351"/>
      <c r="C21" s="317"/>
      <c r="D21" s="340" t="s">
        <v>37</v>
      </c>
      <c r="E21" s="342" t="s">
        <v>38</v>
      </c>
      <c r="F21" s="343"/>
      <c r="G21" s="344"/>
      <c r="H21" s="345"/>
      <c r="I21" s="345"/>
      <c r="J21" s="345"/>
      <c r="K21" s="345"/>
      <c r="L21" s="346"/>
      <c r="N21" s="2" t="s">
        <v>39</v>
      </c>
      <c r="O21" s="2" t="s">
        <v>40</v>
      </c>
    </row>
    <row r="22" spans="1:24" ht="20.100000000000001" customHeight="1">
      <c r="A22" s="316"/>
      <c r="B22" s="351"/>
      <c r="C22" s="317"/>
      <c r="D22" s="341"/>
      <c r="E22" s="347" t="s">
        <v>41</v>
      </c>
      <c r="F22" s="348"/>
      <c r="G22" s="329"/>
      <c r="H22" s="330"/>
      <c r="I22" s="330"/>
      <c r="J22" s="330"/>
      <c r="K22" s="330"/>
      <c r="L22" s="331"/>
    </row>
    <row r="23" spans="1:24" ht="20.100000000000001" customHeight="1">
      <c r="A23" s="11"/>
      <c r="B23" s="280" t="s">
        <v>42</v>
      </c>
      <c r="C23" s="315"/>
      <c r="D23" s="160" t="s">
        <v>43</v>
      </c>
      <c r="E23" s="286" t="s">
        <v>44</v>
      </c>
      <c r="F23" s="287"/>
      <c r="G23" s="318"/>
      <c r="H23" s="319"/>
      <c r="I23" s="319"/>
      <c r="J23" s="319"/>
      <c r="K23" s="319"/>
      <c r="L23" s="320"/>
      <c r="N23" s="2" t="s">
        <v>45</v>
      </c>
      <c r="O23" s="2" t="s">
        <v>46</v>
      </c>
      <c r="U23" s="5"/>
      <c r="V23" s="5"/>
      <c r="W23" s="5"/>
      <c r="X23" s="5"/>
    </row>
    <row r="24" spans="1:24" ht="20.100000000000001" customHeight="1">
      <c r="A24" s="11"/>
      <c r="B24" s="316"/>
      <c r="C24" s="317"/>
      <c r="D24" s="160" t="s">
        <v>47</v>
      </c>
      <c r="E24" s="286" t="s">
        <v>165</v>
      </c>
      <c r="F24" s="287"/>
      <c r="G24" s="318"/>
      <c r="H24" s="319"/>
      <c r="I24" s="319"/>
      <c r="J24" s="319"/>
      <c r="K24" s="319"/>
      <c r="L24" s="320"/>
      <c r="N24" s="2" t="s">
        <v>146</v>
      </c>
      <c r="O24" s="15" t="s">
        <v>145</v>
      </c>
      <c r="U24" s="5"/>
      <c r="V24" s="5"/>
      <c r="W24" s="5"/>
      <c r="X24" s="5"/>
    </row>
    <row r="25" spans="1:24" ht="28.15" customHeight="1">
      <c r="A25" s="11"/>
      <c r="B25" s="11"/>
      <c r="C25" s="321" t="s">
        <v>148</v>
      </c>
      <c r="D25" s="160" t="s">
        <v>48</v>
      </c>
      <c r="E25" s="286" t="s">
        <v>49</v>
      </c>
      <c r="F25" s="287"/>
      <c r="G25" s="323"/>
      <c r="H25" s="324"/>
      <c r="I25" s="325" t="s">
        <v>50</v>
      </c>
      <c r="J25" s="326"/>
      <c r="K25" s="326"/>
      <c r="L25" s="327"/>
    </row>
    <row r="26" spans="1:24" ht="20.100000000000001" customHeight="1">
      <c r="A26" s="11"/>
      <c r="B26" s="11"/>
      <c r="C26" s="322"/>
      <c r="D26" s="328" t="s">
        <v>51</v>
      </c>
      <c r="E26" s="293" t="s">
        <v>52</v>
      </c>
      <c r="F26" s="294"/>
      <c r="G26" s="295"/>
      <c r="H26" s="296"/>
      <c r="I26" s="296"/>
      <c r="J26" s="296"/>
      <c r="K26" s="296"/>
      <c r="L26" s="297"/>
      <c r="N26" s="2" t="s">
        <v>53</v>
      </c>
      <c r="O26" s="2" t="s">
        <v>54</v>
      </c>
      <c r="P26" s="2" t="s">
        <v>15</v>
      </c>
    </row>
    <row r="27" spans="1:24" ht="18.75" customHeight="1">
      <c r="A27" s="11"/>
      <c r="B27" s="11"/>
      <c r="C27" s="322"/>
      <c r="D27" s="328"/>
      <c r="E27" s="298" t="s">
        <v>33</v>
      </c>
      <c r="F27" s="299"/>
      <c r="G27" s="329"/>
      <c r="H27" s="330"/>
      <c r="I27" s="330"/>
      <c r="J27" s="330"/>
      <c r="K27" s="330"/>
      <c r="L27" s="331"/>
    </row>
    <row r="28" spans="1:24" ht="20.100000000000001" customHeight="1">
      <c r="A28" s="11"/>
      <c r="B28" s="11"/>
      <c r="C28" s="322"/>
      <c r="D28" s="291" t="s">
        <v>55</v>
      </c>
      <c r="E28" s="109" t="s">
        <v>56</v>
      </c>
      <c r="F28" s="109" t="s">
        <v>57</v>
      </c>
      <c r="G28" s="332"/>
      <c r="H28" s="333"/>
      <c r="I28" s="333"/>
      <c r="J28" s="333"/>
      <c r="K28" s="333"/>
      <c r="L28" s="113" t="s">
        <v>14</v>
      </c>
    </row>
    <row r="29" spans="1:24" ht="20.100000000000001" customHeight="1">
      <c r="A29" s="11"/>
      <c r="B29" s="11"/>
      <c r="C29" s="322"/>
      <c r="D29" s="292"/>
      <c r="E29" s="109" t="s">
        <v>58</v>
      </c>
      <c r="F29" s="109" t="s">
        <v>59</v>
      </c>
      <c r="G29" s="332"/>
      <c r="H29" s="333"/>
      <c r="I29" s="333"/>
      <c r="J29" s="333"/>
      <c r="K29" s="333"/>
      <c r="L29" s="113" t="s">
        <v>14</v>
      </c>
    </row>
    <row r="30" spans="1:24" ht="28.15" customHeight="1">
      <c r="A30" s="11"/>
      <c r="B30" s="12"/>
      <c r="C30" s="303" t="s">
        <v>149</v>
      </c>
      <c r="D30" s="160" t="s">
        <v>60</v>
      </c>
      <c r="E30" s="286" t="s">
        <v>61</v>
      </c>
      <c r="F30" s="287"/>
      <c r="G30" s="305"/>
      <c r="H30" s="306"/>
      <c r="I30" s="307" t="s">
        <v>62</v>
      </c>
      <c r="J30" s="308"/>
      <c r="K30" s="308"/>
      <c r="L30" s="309"/>
    </row>
    <row r="31" spans="1:24" ht="72" customHeight="1">
      <c r="A31" s="12"/>
      <c r="B31" s="14"/>
      <c r="C31" s="304"/>
      <c r="D31" s="160" t="s">
        <v>152</v>
      </c>
      <c r="E31" s="310" t="s">
        <v>63</v>
      </c>
      <c r="F31" s="311"/>
      <c r="G31" s="312"/>
      <c r="H31" s="313"/>
      <c r="I31" s="313"/>
      <c r="J31" s="313"/>
      <c r="K31" s="313"/>
      <c r="L31" s="314"/>
    </row>
    <row r="32" spans="1:24" ht="27.95" customHeight="1">
      <c r="A32" s="11"/>
      <c r="B32" s="280" t="s">
        <v>64</v>
      </c>
      <c r="C32" s="281"/>
      <c r="D32" s="160" t="s">
        <v>147</v>
      </c>
      <c r="E32" s="286" t="s">
        <v>49</v>
      </c>
      <c r="F32" s="287"/>
      <c r="G32" s="288"/>
      <c r="H32" s="289"/>
      <c r="I32" s="289"/>
      <c r="J32" s="289"/>
      <c r="K32" s="289"/>
      <c r="L32" s="290"/>
    </row>
    <row r="33" spans="1:16" ht="19.5" customHeight="1">
      <c r="A33" s="11"/>
      <c r="B33" s="282"/>
      <c r="C33" s="283"/>
      <c r="D33" s="291" t="s">
        <v>51</v>
      </c>
      <c r="E33" s="293" t="s">
        <v>52</v>
      </c>
      <c r="F33" s="294"/>
      <c r="G33" s="295"/>
      <c r="H33" s="296"/>
      <c r="I33" s="296"/>
      <c r="J33" s="296"/>
      <c r="K33" s="296"/>
      <c r="L33" s="297"/>
      <c r="N33" s="2" t="s">
        <v>53</v>
      </c>
      <c r="O33" s="2" t="s">
        <v>54</v>
      </c>
      <c r="P33" s="2" t="s">
        <v>15</v>
      </c>
    </row>
    <row r="34" spans="1:16" ht="19.5" customHeight="1" thickBot="1">
      <c r="A34" s="13"/>
      <c r="B34" s="284"/>
      <c r="C34" s="285"/>
      <c r="D34" s="292"/>
      <c r="E34" s="298" t="s">
        <v>33</v>
      </c>
      <c r="F34" s="299"/>
      <c r="G34" s="300"/>
      <c r="H34" s="301"/>
      <c r="I34" s="301"/>
      <c r="J34" s="301"/>
      <c r="K34" s="301"/>
      <c r="L34" s="302"/>
    </row>
    <row r="35" spans="1:16" ht="20.100000000000001" customHeight="1">
      <c r="A35" s="3"/>
      <c r="B35" s="3"/>
      <c r="C35" s="279" t="s">
        <v>65</v>
      </c>
      <c r="D35" s="279"/>
      <c r="E35" s="279"/>
      <c r="F35" s="279"/>
      <c r="G35" s="279"/>
      <c r="H35" s="279"/>
      <c r="I35" s="279"/>
      <c r="J35" s="279"/>
      <c r="K35" s="279"/>
      <c r="L35" s="279"/>
    </row>
    <row r="36" spans="1:16" ht="20.100000000000001" customHeight="1">
      <c r="A36" s="3"/>
      <c r="B36" s="3"/>
      <c r="C36" s="279"/>
      <c r="D36" s="279"/>
      <c r="E36" s="279"/>
      <c r="F36" s="279"/>
      <c r="G36" s="279"/>
      <c r="H36" s="279"/>
      <c r="I36" s="279"/>
      <c r="J36" s="279"/>
      <c r="K36" s="279"/>
      <c r="L36" s="279"/>
    </row>
  </sheetData>
  <sheetProtection algorithmName="SHA-512" hashValue="M5aZwzc4gQSDJEvYoxmf+aTQLtiagSTodzOXmwN1mGfdFNaLXGs+ETmrS/MdTt8FqsGPJbnBhxauc3FLXPAu3g==" saltValue="0D+QVOD1ZAxiYn96Svk5gg==" spinCount="100000" sheet="1" objects="1" scenarios="1"/>
  <protectedRanges>
    <protectedRange sqref="F5 G8:L10 G11:G12 H13 K13 G14:H16 J15:K16 G17:L24 G25 G26:L27 G28:K29 G30 G31:L34" name="入力箇所"/>
  </protectedRanges>
  <mergeCells count="79">
    <mergeCell ref="G1:L1"/>
    <mergeCell ref="G2:L2"/>
    <mergeCell ref="A3:L3"/>
    <mergeCell ref="M3:X3"/>
    <mergeCell ref="A5:C5"/>
    <mergeCell ref="F5:L5"/>
    <mergeCell ref="A7:D7"/>
    <mergeCell ref="E7:F7"/>
    <mergeCell ref="G7:L7"/>
    <mergeCell ref="A8:C12"/>
    <mergeCell ref="E8:F8"/>
    <mergeCell ref="G8:L8"/>
    <mergeCell ref="E9:F9"/>
    <mergeCell ref="G9:L9"/>
    <mergeCell ref="E10:F10"/>
    <mergeCell ref="G10:L10"/>
    <mergeCell ref="E11:F11"/>
    <mergeCell ref="G11:H11"/>
    <mergeCell ref="I11:L11"/>
    <mergeCell ref="E12:F12"/>
    <mergeCell ref="G12:L12"/>
    <mergeCell ref="A13:C22"/>
    <mergeCell ref="E13:F13"/>
    <mergeCell ref="E14:F14"/>
    <mergeCell ref="G14:H14"/>
    <mergeCell ref="I14:L14"/>
    <mergeCell ref="E19:F19"/>
    <mergeCell ref="G19:L19"/>
    <mergeCell ref="E15:F15"/>
    <mergeCell ref="G15:H15"/>
    <mergeCell ref="J15:K15"/>
    <mergeCell ref="E16:F16"/>
    <mergeCell ref="G16:H16"/>
    <mergeCell ref="J16:K16"/>
    <mergeCell ref="D17:D18"/>
    <mergeCell ref="E17:F17"/>
    <mergeCell ref="G17:L17"/>
    <mergeCell ref="E18:F18"/>
    <mergeCell ref="G18:L18"/>
    <mergeCell ref="E20:F20"/>
    <mergeCell ref="G20:L20"/>
    <mergeCell ref="D21:D22"/>
    <mergeCell ref="E21:F21"/>
    <mergeCell ref="G21:L21"/>
    <mergeCell ref="E22:F22"/>
    <mergeCell ref="G22:L22"/>
    <mergeCell ref="C25:C29"/>
    <mergeCell ref="E25:F25"/>
    <mergeCell ref="G25:H25"/>
    <mergeCell ref="I25:L25"/>
    <mergeCell ref="D26:D27"/>
    <mergeCell ref="E26:F26"/>
    <mergeCell ref="G26:L26"/>
    <mergeCell ref="E27:F27"/>
    <mergeCell ref="G27:L27"/>
    <mergeCell ref="D28:D29"/>
    <mergeCell ref="G28:K28"/>
    <mergeCell ref="G29:K29"/>
    <mergeCell ref="B23:C24"/>
    <mergeCell ref="E23:F23"/>
    <mergeCell ref="G23:L23"/>
    <mergeCell ref="E24:F24"/>
    <mergeCell ref="G24:L24"/>
    <mergeCell ref="C30:C31"/>
    <mergeCell ref="E30:F30"/>
    <mergeCell ref="G30:H30"/>
    <mergeCell ref="I30:L30"/>
    <mergeCell ref="E31:F31"/>
    <mergeCell ref="G31:L31"/>
    <mergeCell ref="C35:L35"/>
    <mergeCell ref="C36:L36"/>
    <mergeCell ref="B32:C34"/>
    <mergeCell ref="E32:F32"/>
    <mergeCell ref="G32:L32"/>
    <mergeCell ref="D33:D34"/>
    <mergeCell ref="E33:F33"/>
    <mergeCell ref="G33:L33"/>
    <mergeCell ref="E34:F34"/>
    <mergeCell ref="G34:L34"/>
  </mergeCells>
  <phoneticPr fontId="1"/>
  <conditionalFormatting sqref="G18:L18">
    <cfRule type="expression" dxfId="74" priority="4">
      <formula>OR($G$17=$N$17,$G$17=$O$17,$G$17=$P$17)</formula>
    </cfRule>
  </conditionalFormatting>
  <conditionalFormatting sqref="G20:L22">
    <cfRule type="expression" dxfId="73" priority="3">
      <formula>$G$7=$N$7</formula>
    </cfRule>
  </conditionalFormatting>
  <conditionalFormatting sqref="G22:L22">
    <cfRule type="expression" dxfId="72" priority="5">
      <formula>$G$21=$N$21</formula>
    </cfRule>
  </conditionalFormatting>
  <conditionalFormatting sqref="G25:L29">
    <cfRule type="expression" dxfId="71" priority="6">
      <formula>$G$24=$O$24</formula>
    </cfRule>
  </conditionalFormatting>
  <conditionalFormatting sqref="G27:L27">
    <cfRule type="expression" dxfId="70" priority="8">
      <formula>OR($G$26=$N$26,$G$26=$O$26)</formula>
    </cfRule>
  </conditionalFormatting>
  <conditionalFormatting sqref="G32:L34">
    <cfRule type="expression" dxfId="69" priority="1">
      <formula>$G$23=$N$23</formula>
    </cfRule>
  </conditionalFormatting>
  <conditionalFormatting sqref="G34:L34">
    <cfRule type="expression" dxfId="68" priority="2">
      <formula>OR($G$33=$N$33,$G$33=$O$33)</formula>
    </cfRule>
  </conditionalFormatting>
  <dataValidations count="12">
    <dataValidation type="list" allowBlank="1" showInputMessage="1" showErrorMessage="1" sqref="G33:L33" xr:uid="{033F0B79-4D46-48E9-9975-14D9E3B6E9EF}">
      <formula1>$N$33:$P$33</formula1>
    </dataValidation>
    <dataValidation type="list" allowBlank="1" showInputMessage="1" showErrorMessage="1" sqref="G12:L12" xr:uid="{9A365BA4-229C-4210-AB3A-667883A8B2B8}">
      <formula1>$N$12:$P$12</formula1>
    </dataValidation>
    <dataValidation type="list" allowBlank="1" showInputMessage="1" showErrorMessage="1" sqref="G19:L19" xr:uid="{07840C37-F214-49D2-B93F-489BD504885D}">
      <formula1>$N$19:$O$19</formula1>
    </dataValidation>
    <dataValidation type="list" allowBlank="1" showInputMessage="1" showErrorMessage="1" sqref="G20:L20" xr:uid="{CC927D49-50CA-476F-AFFD-A1863EFFE3F6}">
      <formula1>$N$20:$P$20</formula1>
    </dataValidation>
    <dataValidation type="list" allowBlank="1" showInputMessage="1" showErrorMessage="1" sqref="G7:L7" xr:uid="{9DC5169C-83BE-41EC-91DE-D6B6953D38BC}">
      <formula1>$N$7:$Q$7</formula1>
    </dataValidation>
    <dataValidation type="list" allowBlank="1" showInputMessage="1" showErrorMessage="1" sqref="G21:L21" xr:uid="{38F03C1E-AA11-4842-8A76-52AFA81FD403}">
      <formula1>$N$21:$O$21</formula1>
    </dataValidation>
    <dataValidation type="list" allowBlank="1" showInputMessage="1" showErrorMessage="1" sqref="G26" xr:uid="{D5B1E370-8AB2-40CD-A75A-61C8081C1138}">
      <formula1>$N$26:$P$26</formula1>
    </dataValidation>
    <dataValidation type="whole" allowBlank="1" showInputMessage="1" showErrorMessage="1" sqref="G25:H25 G30:H30" xr:uid="{98CF5209-F238-4A5E-9F6D-78E1E82FD825}">
      <formula1>0</formula1>
      <formula2>9999</formula2>
    </dataValidation>
    <dataValidation type="list" allowBlank="1" showInputMessage="1" showErrorMessage="1" sqref="G17" xr:uid="{3DF7E100-51A8-4A5D-A1DA-4E9A606572E4}">
      <formula1>$N$17:$Q$17</formula1>
    </dataValidation>
    <dataValidation type="list" allowBlank="1" showInputMessage="1" showErrorMessage="1" sqref="G23" xr:uid="{D9775629-D986-427D-9CAB-22FF9C3FD8C7}">
      <formula1>$N$23:$O$23</formula1>
    </dataValidation>
    <dataValidation type="list" allowBlank="1" showInputMessage="1" showErrorMessage="1" sqref="G9:L9" xr:uid="{433ADA62-9530-406E-97C5-37E379E0C759}">
      <formula1>$N$9:$R$9</formula1>
    </dataValidation>
    <dataValidation type="list" allowBlank="1" showInputMessage="1" showErrorMessage="1" sqref="G24:L24" xr:uid="{56E9DC65-E51B-4326-B731-69A4032694E8}">
      <formula1>$N$24:$O$24</formula1>
    </dataValidation>
  </dataValidations>
  <pageMargins left="0.70866141732283472" right="0.51181102362204722" top="0.55118110236220474" bottom="0.55118110236220474" header="0.31496062992125984" footer="0.31496062992125984"/>
  <pageSetup paperSize="9" scale="7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5AB04-57D8-426C-B33E-2198A1DD9AE4}">
  <sheetPr>
    <pageSetUpPr fitToPage="1"/>
  </sheetPr>
  <dimension ref="A1:X36"/>
  <sheetViews>
    <sheetView view="pageBreakPreview" zoomScaleNormal="100" zoomScaleSheetLayoutView="100" workbookViewId="0"/>
  </sheetViews>
  <sheetFormatPr defaultColWidth="8.875" defaultRowHeight="15.75"/>
  <cols>
    <col min="1" max="2" width="2.625" style="4" customWidth="1"/>
    <col min="3" max="3" width="8.625" style="4" customWidth="1"/>
    <col min="4"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ht="16.5">
      <c r="A1" s="3"/>
      <c r="B1" s="3"/>
      <c r="C1" s="3"/>
      <c r="D1" s="3"/>
      <c r="E1" s="3"/>
      <c r="F1" s="3"/>
      <c r="G1" s="386" t="s">
        <v>171</v>
      </c>
      <c r="H1" s="386"/>
      <c r="I1" s="386"/>
      <c r="J1" s="386"/>
      <c r="K1" s="386"/>
      <c r="L1" s="386"/>
    </row>
    <row r="2" spans="1:24" ht="16.5">
      <c r="A2" s="3"/>
      <c r="B2" s="3"/>
      <c r="C2" s="3"/>
      <c r="D2" s="3"/>
      <c r="E2" s="3"/>
      <c r="F2" s="3"/>
      <c r="G2" s="387" t="s">
        <v>137</v>
      </c>
      <c r="H2" s="387"/>
      <c r="I2" s="387"/>
      <c r="J2" s="387"/>
      <c r="K2" s="387"/>
      <c r="L2" s="387"/>
    </row>
    <row r="3" spans="1:24" ht="20.100000000000001" customHeight="1">
      <c r="A3" s="388" t="s">
        <v>0</v>
      </c>
      <c r="B3" s="388"/>
      <c r="C3" s="388"/>
      <c r="D3" s="388"/>
      <c r="E3" s="388"/>
      <c r="F3" s="388"/>
      <c r="G3" s="388"/>
      <c r="H3" s="388"/>
      <c r="I3" s="388"/>
      <c r="J3" s="388"/>
      <c r="K3" s="388"/>
      <c r="L3" s="388"/>
      <c r="M3" s="388"/>
      <c r="N3" s="388"/>
      <c r="O3" s="388"/>
      <c r="P3" s="388"/>
      <c r="Q3" s="388"/>
      <c r="R3" s="388"/>
      <c r="S3" s="388"/>
      <c r="T3" s="388"/>
      <c r="U3" s="388"/>
      <c r="V3" s="388"/>
      <c r="W3" s="388"/>
      <c r="X3" s="388"/>
    </row>
    <row r="4" spans="1:24" ht="8.1" customHeight="1" thickBot="1">
      <c r="A4" s="7"/>
      <c r="B4" s="7"/>
      <c r="C4" s="7"/>
      <c r="D4" s="7"/>
      <c r="E4" s="7"/>
      <c r="F4" s="7"/>
      <c r="G4" s="7"/>
      <c r="H4" s="7"/>
      <c r="I4" s="7"/>
      <c r="J4" s="7"/>
      <c r="K4" s="7"/>
      <c r="L4" s="7"/>
    </row>
    <row r="5" spans="1:24" ht="24" customHeight="1" thickBot="1">
      <c r="A5" s="369" t="s">
        <v>1</v>
      </c>
      <c r="B5" s="370"/>
      <c r="C5" s="370"/>
      <c r="D5" s="8">
        <v>10</v>
      </c>
      <c r="E5" s="16" t="s">
        <v>2</v>
      </c>
      <c r="F5" s="389"/>
      <c r="G5" s="390"/>
      <c r="H5" s="390"/>
      <c r="I5" s="390"/>
      <c r="J5" s="390"/>
      <c r="K5" s="390"/>
      <c r="L5" s="391"/>
      <c r="M5" s="9"/>
    </row>
    <row r="6" spans="1:24" ht="8.1" customHeight="1" thickBot="1">
      <c r="A6" s="7"/>
      <c r="B6" s="7"/>
      <c r="C6" s="7"/>
      <c r="D6" s="7"/>
      <c r="E6" s="7"/>
      <c r="F6" s="7"/>
      <c r="G6" s="56"/>
      <c r="H6" s="56"/>
      <c r="I6" s="7"/>
      <c r="J6" s="7"/>
      <c r="K6" s="7"/>
      <c r="L6" s="7"/>
    </row>
    <row r="7" spans="1:24" ht="24" hidden="1" customHeight="1" thickBot="1">
      <c r="A7" s="369" t="s">
        <v>3</v>
      </c>
      <c r="B7" s="370"/>
      <c r="C7" s="370"/>
      <c r="D7" s="328"/>
      <c r="E7" s="286"/>
      <c r="F7" s="287"/>
      <c r="G7" s="371" t="s">
        <v>5</v>
      </c>
      <c r="H7" s="372"/>
      <c r="I7" s="372"/>
      <c r="J7" s="372"/>
      <c r="K7" s="372"/>
      <c r="L7" s="373"/>
      <c r="N7" s="2" t="s">
        <v>4</v>
      </c>
      <c r="O7" s="2" t="s">
        <v>5</v>
      </c>
      <c r="P7" s="2" t="s">
        <v>6</v>
      </c>
      <c r="Q7" s="2" t="s">
        <v>7</v>
      </c>
    </row>
    <row r="8" spans="1:24" ht="24" customHeight="1">
      <c r="A8" s="349" t="s">
        <v>8</v>
      </c>
      <c r="B8" s="350"/>
      <c r="C8" s="315"/>
      <c r="D8" s="160" t="s">
        <v>9</v>
      </c>
      <c r="E8" s="310" t="s">
        <v>201</v>
      </c>
      <c r="F8" s="287"/>
      <c r="G8" s="377"/>
      <c r="H8" s="378"/>
      <c r="I8" s="378"/>
      <c r="J8" s="378"/>
      <c r="K8" s="378"/>
      <c r="L8" s="379"/>
      <c r="U8" s="5"/>
      <c r="V8" s="5"/>
      <c r="W8" s="5"/>
      <c r="X8" s="5"/>
    </row>
    <row r="9" spans="1:24" ht="24" customHeight="1">
      <c r="A9" s="316"/>
      <c r="B9" s="351"/>
      <c r="C9" s="317"/>
      <c r="D9" s="160" t="s">
        <v>164</v>
      </c>
      <c r="E9" s="310" t="s">
        <v>163</v>
      </c>
      <c r="F9" s="311"/>
      <c r="G9" s="380"/>
      <c r="H9" s="381"/>
      <c r="I9" s="381"/>
      <c r="J9" s="381"/>
      <c r="K9" s="381"/>
      <c r="L9" s="382"/>
      <c r="N9" s="2" t="s">
        <v>158</v>
      </c>
      <c r="O9" s="2" t="s">
        <v>159</v>
      </c>
      <c r="P9" s="2" t="s">
        <v>160</v>
      </c>
      <c r="Q9" s="2" t="s">
        <v>161</v>
      </c>
      <c r="R9" s="2" t="s">
        <v>15</v>
      </c>
      <c r="U9" s="5"/>
      <c r="V9" s="5"/>
      <c r="W9" s="5"/>
      <c r="X9" s="5"/>
    </row>
    <row r="10" spans="1:24" ht="24" customHeight="1">
      <c r="A10" s="316"/>
      <c r="B10" s="351"/>
      <c r="C10" s="317"/>
      <c r="D10" s="160" t="s">
        <v>10</v>
      </c>
      <c r="E10" s="310" t="s">
        <v>11</v>
      </c>
      <c r="F10" s="311"/>
      <c r="G10" s="380"/>
      <c r="H10" s="381"/>
      <c r="I10" s="381"/>
      <c r="J10" s="381"/>
      <c r="K10" s="381"/>
      <c r="L10" s="382"/>
      <c r="U10" s="5"/>
      <c r="V10" s="5"/>
      <c r="W10" s="5"/>
      <c r="X10" s="5"/>
    </row>
    <row r="11" spans="1:24" ht="24" customHeight="1">
      <c r="A11" s="316"/>
      <c r="B11" s="351"/>
      <c r="C11" s="317"/>
      <c r="D11" s="160" t="s">
        <v>12</v>
      </c>
      <c r="E11" s="286" t="s">
        <v>13</v>
      </c>
      <c r="F11" s="287"/>
      <c r="G11" s="352"/>
      <c r="H11" s="353"/>
      <c r="I11" s="383" t="s">
        <v>14</v>
      </c>
      <c r="J11" s="384"/>
      <c r="K11" s="384"/>
      <c r="L11" s="385"/>
      <c r="U11" s="5"/>
      <c r="V11" s="5"/>
      <c r="W11" s="5"/>
      <c r="X11" s="5"/>
    </row>
    <row r="12" spans="1:24" ht="36" hidden="1">
      <c r="A12" s="374"/>
      <c r="B12" s="375"/>
      <c r="C12" s="376"/>
      <c r="D12" s="110" t="s">
        <v>132</v>
      </c>
      <c r="E12" s="311" t="s">
        <v>136</v>
      </c>
      <c r="F12" s="357"/>
      <c r="G12" s="358"/>
      <c r="H12" s="359"/>
      <c r="I12" s="359"/>
      <c r="J12" s="359"/>
      <c r="K12" s="359"/>
      <c r="L12" s="360"/>
      <c r="N12" s="2" t="s">
        <v>133</v>
      </c>
      <c r="O12" s="2" t="s">
        <v>134</v>
      </c>
      <c r="P12" s="2" t="s">
        <v>135</v>
      </c>
    </row>
    <row r="13" spans="1:24" ht="20.100000000000001" customHeight="1">
      <c r="A13" s="349" t="s">
        <v>18</v>
      </c>
      <c r="B13" s="350"/>
      <c r="C13" s="315"/>
      <c r="D13" s="160" t="s">
        <v>19</v>
      </c>
      <c r="E13" s="286" t="s">
        <v>20</v>
      </c>
      <c r="F13" s="287"/>
      <c r="G13" s="57" t="s">
        <v>21</v>
      </c>
      <c r="H13" s="45"/>
      <c r="I13" s="52" t="s">
        <v>22</v>
      </c>
      <c r="J13" s="53" t="s">
        <v>23</v>
      </c>
      <c r="K13" s="54"/>
      <c r="L13" s="55" t="s">
        <v>22</v>
      </c>
    </row>
    <row r="14" spans="1:24" ht="20.100000000000001" customHeight="1">
      <c r="A14" s="316"/>
      <c r="B14" s="351"/>
      <c r="C14" s="317"/>
      <c r="D14" s="160" t="s">
        <v>24</v>
      </c>
      <c r="E14" s="286" t="s">
        <v>25</v>
      </c>
      <c r="F14" s="287"/>
      <c r="G14" s="352"/>
      <c r="H14" s="353"/>
      <c r="I14" s="354" t="s">
        <v>14</v>
      </c>
      <c r="J14" s="355"/>
      <c r="K14" s="355"/>
      <c r="L14" s="356"/>
      <c r="U14" s="5"/>
      <c r="V14" s="5"/>
      <c r="W14" s="5"/>
      <c r="X14" s="5"/>
    </row>
    <row r="15" spans="1:24" ht="20.100000000000001" customHeight="1">
      <c r="A15" s="316"/>
      <c r="B15" s="351"/>
      <c r="C15" s="317"/>
      <c r="D15" s="160" t="str">
        <f>"着工"&amp;IF($G$7&lt;&gt;$N$7,"","（予定）")&amp;"年月"&amp;IF(OR($G$7=$O$7,$G$7=$P$7),"（当初）","")</f>
        <v>着工年月（当初）</v>
      </c>
      <c r="E15" s="361" t="s">
        <v>26</v>
      </c>
      <c r="F15" s="287"/>
      <c r="G15" s="305"/>
      <c r="H15" s="306"/>
      <c r="I15" s="50" t="s">
        <v>16</v>
      </c>
      <c r="J15" s="362"/>
      <c r="K15" s="363"/>
      <c r="L15" s="18" t="s">
        <v>17</v>
      </c>
      <c r="U15" s="5"/>
      <c r="V15" s="5"/>
      <c r="W15" s="5"/>
      <c r="X15" s="5"/>
    </row>
    <row r="16" spans="1:24" ht="20.100000000000001" customHeight="1">
      <c r="A16" s="316"/>
      <c r="B16" s="351"/>
      <c r="C16" s="317"/>
      <c r="D16" s="160" t="str">
        <f>"竣工"&amp;IF($G$7&lt;&gt;$N$7,"","（予定）")&amp;"年月"&amp;IF(OR($G$7=$O$7,$G$7=$P$7),"（当初）","")</f>
        <v>竣工年月（当初）</v>
      </c>
      <c r="E16" s="298" t="s">
        <v>26</v>
      </c>
      <c r="F16" s="299"/>
      <c r="G16" s="323"/>
      <c r="H16" s="324"/>
      <c r="I16" s="17" t="s">
        <v>16</v>
      </c>
      <c r="J16" s="364"/>
      <c r="K16" s="365"/>
      <c r="L16" s="51" t="s">
        <v>17</v>
      </c>
      <c r="U16" s="5"/>
      <c r="V16" s="5"/>
      <c r="W16" s="5"/>
      <c r="X16" s="5"/>
    </row>
    <row r="17" spans="1:24" ht="20.100000000000001" customHeight="1">
      <c r="A17" s="316"/>
      <c r="B17" s="351"/>
      <c r="C17" s="317"/>
      <c r="D17" s="304" t="s">
        <v>27</v>
      </c>
      <c r="E17" s="293" t="s">
        <v>28</v>
      </c>
      <c r="F17" s="294"/>
      <c r="G17" s="366"/>
      <c r="H17" s="367"/>
      <c r="I17" s="367"/>
      <c r="J17" s="367"/>
      <c r="K17" s="367"/>
      <c r="L17" s="368"/>
      <c r="N17" s="2" t="s">
        <v>29</v>
      </c>
      <c r="O17" s="2" t="s">
        <v>30</v>
      </c>
      <c r="P17" s="2" t="s">
        <v>31</v>
      </c>
      <c r="Q17" s="2" t="s">
        <v>32</v>
      </c>
    </row>
    <row r="18" spans="1:24" ht="20.100000000000001" customHeight="1">
      <c r="A18" s="316"/>
      <c r="B18" s="351"/>
      <c r="C18" s="317"/>
      <c r="D18" s="304"/>
      <c r="E18" s="298" t="s">
        <v>33</v>
      </c>
      <c r="F18" s="299"/>
      <c r="G18" s="334"/>
      <c r="H18" s="335"/>
      <c r="I18" s="335"/>
      <c r="J18" s="335"/>
      <c r="K18" s="335"/>
      <c r="L18" s="336"/>
    </row>
    <row r="19" spans="1:24" ht="39" hidden="1" customHeight="1">
      <c r="A19" s="316"/>
      <c r="B19" s="351"/>
      <c r="C19" s="317"/>
      <c r="D19" s="110"/>
      <c r="E19" s="311"/>
      <c r="F19" s="357"/>
      <c r="G19" s="358"/>
      <c r="H19" s="359"/>
      <c r="I19" s="359"/>
      <c r="J19" s="359"/>
      <c r="K19" s="359"/>
      <c r="L19" s="360"/>
      <c r="N19" s="2"/>
      <c r="O19" s="2"/>
    </row>
    <row r="20" spans="1:24" ht="32.1" customHeight="1">
      <c r="A20" s="316"/>
      <c r="B20" s="351"/>
      <c r="C20" s="317"/>
      <c r="D20" s="10" t="s">
        <v>34</v>
      </c>
      <c r="E20" s="310" t="s">
        <v>169</v>
      </c>
      <c r="F20" s="311"/>
      <c r="G20" s="337"/>
      <c r="H20" s="338"/>
      <c r="I20" s="338"/>
      <c r="J20" s="338"/>
      <c r="K20" s="338"/>
      <c r="L20" s="339"/>
      <c r="N20" s="2" t="s">
        <v>35</v>
      </c>
      <c r="O20" s="2" t="s">
        <v>36</v>
      </c>
      <c r="P20" s="2" t="s">
        <v>170</v>
      </c>
    </row>
    <row r="21" spans="1:24" ht="20.100000000000001" customHeight="1">
      <c r="A21" s="316"/>
      <c r="B21" s="351"/>
      <c r="C21" s="317"/>
      <c r="D21" s="340" t="s">
        <v>37</v>
      </c>
      <c r="E21" s="342" t="s">
        <v>38</v>
      </c>
      <c r="F21" s="343"/>
      <c r="G21" s="344"/>
      <c r="H21" s="345"/>
      <c r="I21" s="345"/>
      <c r="J21" s="345"/>
      <c r="K21" s="345"/>
      <c r="L21" s="346"/>
      <c r="N21" s="2" t="s">
        <v>39</v>
      </c>
      <c r="O21" s="2" t="s">
        <v>40</v>
      </c>
    </row>
    <row r="22" spans="1:24" ht="20.100000000000001" customHeight="1">
      <c r="A22" s="316"/>
      <c r="B22" s="351"/>
      <c r="C22" s="317"/>
      <c r="D22" s="341"/>
      <c r="E22" s="347" t="s">
        <v>41</v>
      </c>
      <c r="F22" s="348"/>
      <c r="G22" s="329"/>
      <c r="H22" s="330"/>
      <c r="I22" s="330"/>
      <c r="J22" s="330"/>
      <c r="K22" s="330"/>
      <c r="L22" s="331"/>
    </row>
    <row r="23" spans="1:24" ht="20.100000000000001" customHeight="1">
      <c r="A23" s="11"/>
      <c r="B23" s="280" t="s">
        <v>42</v>
      </c>
      <c r="C23" s="315"/>
      <c r="D23" s="160" t="s">
        <v>43</v>
      </c>
      <c r="E23" s="286" t="s">
        <v>44</v>
      </c>
      <c r="F23" s="287"/>
      <c r="G23" s="318"/>
      <c r="H23" s="319"/>
      <c r="I23" s="319"/>
      <c r="J23" s="319"/>
      <c r="K23" s="319"/>
      <c r="L23" s="320"/>
      <c r="N23" s="2" t="s">
        <v>45</v>
      </c>
      <c r="O23" s="2" t="s">
        <v>46</v>
      </c>
      <c r="U23" s="5"/>
      <c r="V23" s="5"/>
      <c r="W23" s="5"/>
      <c r="X23" s="5"/>
    </row>
    <row r="24" spans="1:24" ht="20.100000000000001" customHeight="1">
      <c r="A24" s="11"/>
      <c r="B24" s="316"/>
      <c r="C24" s="317"/>
      <c r="D24" s="160" t="s">
        <v>47</v>
      </c>
      <c r="E24" s="286" t="s">
        <v>165</v>
      </c>
      <c r="F24" s="287"/>
      <c r="G24" s="318"/>
      <c r="H24" s="319"/>
      <c r="I24" s="319"/>
      <c r="J24" s="319"/>
      <c r="K24" s="319"/>
      <c r="L24" s="320"/>
      <c r="N24" s="2" t="s">
        <v>146</v>
      </c>
      <c r="O24" s="15" t="s">
        <v>145</v>
      </c>
      <c r="U24" s="5"/>
      <c r="V24" s="5"/>
      <c r="W24" s="5"/>
      <c r="X24" s="5"/>
    </row>
    <row r="25" spans="1:24" ht="28.15" customHeight="1">
      <c r="A25" s="11"/>
      <c r="B25" s="11"/>
      <c r="C25" s="321" t="s">
        <v>148</v>
      </c>
      <c r="D25" s="160" t="s">
        <v>48</v>
      </c>
      <c r="E25" s="286" t="s">
        <v>49</v>
      </c>
      <c r="F25" s="287"/>
      <c r="G25" s="323"/>
      <c r="H25" s="324"/>
      <c r="I25" s="325" t="s">
        <v>50</v>
      </c>
      <c r="J25" s="326"/>
      <c r="K25" s="326"/>
      <c r="L25" s="327"/>
    </row>
    <row r="26" spans="1:24" ht="20.100000000000001" customHeight="1">
      <c r="A26" s="11"/>
      <c r="B26" s="11"/>
      <c r="C26" s="322"/>
      <c r="D26" s="328" t="s">
        <v>51</v>
      </c>
      <c r="E26" s="293" t="s">
        <v>52</v>
      </c>
      <c r="F26" s="294"/>
      <c r="G26" s="295"/>
      <c r="H26" s="296"/>
      <c r="I26" s="296"/>
      <c r="J26" s="296"/>
      <c r="K26" s="296"/>
      <c r="L26" s="297"/>
      <c r="N26" s="2" t="s">
        <v>53</v>
      </c>
      <c r="O26" s="2" t="s">
        <v>54</v>
      </c>
      <c r="P26" s="2" t="s">
        <v>15</v>
      </c>
    </row>
    <row r="27" spans="1:24" ht="18.75" customHeight="1">
      <c r="A27" s="11"/>
      <c r="B27" s="11"/>
      <c r="C27" s="322"/>
      <c r="D27" s="328"/>
      <c r="E27" s="298" t="s">
        <v>33</v>
      </c>
      <c r="F27" s="299"/>
      <c r="G27" s="329"/>
      <c r="H27" s="330"/>
      <c r="I27" s="330"/>
      <c r="J27" s="330"/>
      <c r="K27" s="330"/>
      <c r="L27" s="331"/>
    </row>
    <row r="28" spans="1:24" ht="20.100000000000001" customHeight="1">
      <c r="A28" s="11"/>
      <c r="B28" s="11"/>
      <c r="C28" s="322"/>
      <c r="D28" s="291" t="s">
        <v>55</v>
      </c>
      <c r="E28" s="109" t="s">
        <v>56</v>
      </c>
      <c r="F28" s="109" t="s">
        <v>57</v>
      </c>
      <c r="G28" s="332"/>
      <c r="H28" s="333"/>
      <c r="I28" s="333"/>
      <c r="J28" s="333"/>
      <c r="K28" s="333"/>
      <c r="L28" s="113" t="s">
        <v>14</v>
      </c>
    </row>
    <row r="29" spans="1:24" ht="20.100000000000001" customHeight="1">
      <c r="A29" s="11"/>
      <c r="B29" s="11"/>
      <c r="C29" s="322"/>
      <c r="D29" s="292"/>
      <c r="E29" s="109" t="s">
        <v>58</v>
      </c>
      <c r="F29" s="109" t="s">
        <v>59</v>
      </c>
      <c r="G29" s="332"/>
      <c r="H29" s="333"/>
      <c r="I29" s="333"/>
      <c r="J29" s="333"/>
      <c r="K29" s="333"/>
      <c r="L29" s="113" t="s">
        <v>14</v>
      </c>
    </row>
    <row r="30" spans="1:24" ht="28.15" customHeight="1">
      <c r="A30" s="11"/>
      <c r="B30" s="12"/>
      <c r="C30" s="303" t="s">
        <v>149</v>
      </c>
      <c r="D30" s="160" t="s">
        <v>60</v>
      </c>
      <c r="E30" s="286" t="s">
        <v>61</v>
      </c>
      <c r="F30" s="287"/>
      <c r="G30" s="305"/>
      <c r="H30" s="306"/>
      <c r="I30" s="307" t="s">
        <v>62</v>
      </c>
      <c r="J30" s="308"/>
      <c r="K30" s="308"/>
      <c r="L30" s="309"/>
    </row>
    <row r="31" spans="1:24" ht="72" customHeight="1">
      <c r="A31" s="12"/>
      <c r="B31" s="14"/>
      <c r="C31" s="304"/>
      <c r="D31" s="160" t="s">
        <v>152</v>
      </c>
      <c r="E31" s="310" t="s">
        <v>63</v>
      </c>
      <c r="F31" s="311"/>
      <c r="G31" s="312"/>
      <c r="H31" s="313"/>
      <c r="I31" s="313"/>
      <c r="J31" s="313"/>
      <c r="K31" s="313"/>
      <c r="L31" s="314"/>
    </row>
    <row r="32" spans="1:24" ht="27.95" customHeight="1">
      <c r="A32" s="11"/>
      <c r="B32" s="280" t="s">
        <v>64</v>
      </c>
      <c r="C32" s="281"/>
      <c r="D32" s="160" t="s">
        <v>147</v>
      </c>
      <c r="E32" s="286" t="s">
        <v>49</v>
      </c>
      <c r="F32" s="287"/>
      <c r="G32" s="288"/>
      <c r="H32" s="289"/>
      <c r="I32" s="289"/>
      <c r="J32" s="289"/>
      <c r="K32" s="289"/>
      <c r="L32" s="290"/>
    </row>
    <row r="33" spans="1:16" ht="19.5" customHeight="1">
      <c r="A33" s="11"/>
      <c r="B33" s="282"/>
      <c r="C33" s="283"/>
      <c r="D33" s="291" t="s">
        <v>51</v>
      </c>
      <c r="E33" s="293" t="s">
        <v>52</v>
      </c>
      <c r="F33" s="294"/>
      <c r="G33" s="295"/>
      <c r="H33" s="296"/>
      <c r="I33" s="296"/>
      <c r="J33" s="296"/>
      <c r="K33" s="296"/>
      <c r="L33" s="297"/>
      <c r="N33" s="2" t="s">
        <v>53</v>
      </c>
      <c r="O33" s="2" t="s">
        <v>54</v>
      </c>
      <c r="P33" s="2" t="s">
        <v>15</v>
      </c>
    </row>
    <row r="34" spans="1:16" ht="19.5" customHeight="1" thickBot="1">
      <c r="A34" s="13"/>
      <c r="B34" s="284"/>
      <c r="C34" s="285"/>
      <c r="D34" s="292"/>
      <c r="E34" s="298" t="s">
        <v>33</v>
      </c>
      <c r="F34" s="299"/>
      <c r="G34" s="300"/>
      <c r="H34" s="301"/>
      <c r="I34" s="301"/>
      <c r="J34" s="301"/>
      <c r="K34" s="301"/>
      <c r="L34" s="302"/>
    </row>
    <row r="35" spans="1:16" ht="20.100000000000001" customHeight="1">
      <c r="A35" s="3"/>
      <c r="B35" s="3"/>
      <c r="C35" s="279" t="s">
        <v>65</v>
      </c>
      <c r="D35" s="279"/>
      <c r="E35" s="279"/>
      <c r="F35" s="279"/>
      <c r="G35" s="279"/>
      <c r="H35" s="279"/>
      <c r="I35" s="279"/>
      <c r="J35" s="279"/>
      <c r="K35" s="279"/>
      <c r="L35" s="279"/>
    </row>
    <row r="36" spans="1:16" ht="20.100000000000001" customHeight="1">
      <c r="A36" s="3"/>
      <c r="B36" s="3"/>
      <c r="C36" s="279"/>
      <c r="D36" s="279"/>
      <c r="E36" s="279"/>
      <c r="F36" s="279"/>
      <c r="G36" s="279"/>
      <c r="H36" s="279"/>
      <c r="I36" s="279"/>
      <c r="J36" s="279"/>
      <c r="K36" s="279"/>
      <c r="L36" s="279"/>
    </row>
  </sheetData>
  <sheetProtection algorithmName="SHA-512" hashValue="GqOLhUosfmlWpj1evjSmsYgiwy7T9IZx7sJDRbTg0CIZHQgvq3oiRs31M0GyTO8f7hpXqC4WPw69aXdYnhZpcg==" saltValue="4uTi5dc4et8zWiBOt19G1Q==" spinCount="100000" sheet="1" objects="1" scenarios="1"/>
  <protectedRanges>
    <protectedRange sqref="F5 G8:L10 G11:G12 H13 K13 G14:H16 J15:K16 G17:L24 G25 G26:L27 G28:K29 G30 G31:L34" name="入力箇所"/>
  </protectedRanges>
  <mergeCells count="79">
    <mergeCell ref="C35:L35"/>
    <mergeCell ref="C36:L36"/>
    <mergeCell ref="B32:C34"/>
    <mergeCell ref="E32:F32"/>
    <mergeCell ref="G32:L32"/>
    <mergeCell ref="D33:D34"/>
    <mergeCell ref="E33:F33"/>
    <mergeCell ref="G33:L33"/>
    <mergeCell ref="E34:F34"/>
    <mergeCell ref="G34:L34"/>
    <mergeCell ref="C30:C31"/>
    <mergeCell ref="E30:F30"/>
    <mergeCell ref="G30:H30"/>
    <mergeCell ref="I30:L30"/>
    <mergeCell ref="E31:F31"/>
    <mergeCell ref="G31:L31"/>
    <mergeCell ref="B23:C24"/>
    <mergeCell ref="E23:F23"/>
    <mergeCell ref="G23:L23"/>
    <mergeCell ref="E24:F24"/>
    <mergeCell ref="G24:L24"/>
    <mergeCell ref="C25:C29"/>
    <mergeCell ref="E25:F25"/>
    <mergeCell ref="G25:H25"/>
    <mergeCell ref="I25:L25"/>
    <mergeCell ref="D26:D27"/>
    <mergeCell ref="E26:F26"/>
    <mergeCell ref="G26:L26"/>
    <mergeCell ref="E27:F27"/>
    <mergeCell ref="G27:L27"/>
    <mergeCell ref="D28:D29"/>
    <mergeCell ref="G28:K28"/>
    <mergeCell ref="G29:K29"/>
    <mergeCell ref="E18:F18"/>
    <mergeCell ref="G18:L18"/>
    <mergeCell ref="E20:F20"/>
    <mergeCell ref="G20:L20"/>
    <mergeCell ref="D21:D22"/>
    <mergeCell ref="E21:F21"/>
    <mergeCell ref="G21:L21"/>
    <mergeCell ref="E22:F22"/>
    <mergeCell ref="G22:L22"/>
    <mergeCell ref="A13:C22"/>
    <mergeCell ref="E13:F13"/>
    <mergeCell ref="E14:F14"/>
    <mergeCell ref="G14:H14"/>
    <mergeCell ref="I14:L14"/>
    <mergeCell ref="E19:F19"/>
    <mergeCell ref="G19:L19"/>
    <mergeCell ref="E15:F15"/>
    <mergeCell ref="G15:H15"/>
    <mergeCell ref="J15:K15"/>
    <mergeCell ref="E16:F16"/>
    <mergeCell ref="G16:H16"/>
    <mergeCell ref="J16:K16"/>
    <mergeCell ref="D17:D18"/>
    <mergeCell ref="E17:F17"/>
    <mergeCell ref="G17:L17"/>
    <mergeCell ref="A7:D7"/>
    <mergeCell ref="E7:F7"/>
    <mergeCell ref="G7:L7"/>
    <mergeCell ref="A8:C12"/>
    <mergeCell ref="E8:F8"/>
    <mergeCell ref="G8:L8"/>
    <mergeCell ref="E9:F9"/>
    <mergeCell ref="G9:L9"/>
    <mergeCell ref="E10:F10"/>
    <mergeCell ref="G10:L10"/>
    <mergeCell ref="E11:F11"/>
    <mergeCell ref="G11:H11"/>
    <mergeCell ref="I11:L11"/>
    <mergeCell ref="E12:F12"/>
    <mergeCell ref="G12:L12"/>
    <mergeCell ref="G1:L1"/>
    <mergeCell ref="G2:L2"/>
    <mergeCell ref="A3:L3"/>
    <mergeCell ref="M3:X3"/>
    <mergeCell ref="A5:C5"/>
    <mergeCell ref="F5:L5"/>
  </mergeCells>
  <phoneticPr fontId="1"/>
  <conditionalFormatting sqref="G18:L18">
    <cfRule type="expression" dxfId="11" priority="4">
      <formula>OR($G$17=$N$17,$G$17=$O$17,$G$17=$P$17)</formula>
    </cfRule>
  </conditionalFormatting>
  <conditionalFormatting sqref="G20:L22">
    <cfRule type="expression" dxfId="10" priority="3">
      <formula>$G$7=$N$7</formula>
    </cfRule>
  </conditionalFormatting>
  <conditionalFormatting sqref="G22:L22">
    <cfRule type="expression" dxfId="9" priority="5">
      <formula>$G$21=$N$21</formula>
    </cfRule>
  </conditionalFormatting>
  <conditionalFormatting sqref="G25:L29">
    <cfRule type="expression" dxfId="8" priority="6">
      <formula>$G$24=$O$24</formula>
    </cfRule>
  </conditionalFormatting>
  <conditionalFormatting sqref="G27:L27">
    <cfRule type="expression" dxfId="7" priority="7">
      <formula>OR($G$26=$N$26,$G$26=$O$26)</formula>
    </cfRule>
  </conditionalFormatting>
  <conditionalFormatting sqref="G32:L34">
    <cfRule type="expression" dxfId="6" priority="1">
      <formula>$G$23=$N$23</formula>
    </cfRule>
  </conditionalFormatting>
  <conditionalFormatting sqref="G34:L34">
    <cfRule type="expression" dxfId="5" priority="2">
      <formula>OR($G$33=$N$33,$G$33=$O$33)</formula>
    </cfRule>
  </conditionalFormatting>
  <dataValidations count="12">
    <dataValidation type="list" allowBlank="1" showInputMessage="1" showErrorMessage="1" sqref="G33:L33" xr:uid="{322EB600-9C8A-464F-8D44-84063D158311}">
      <formula1>$N$33:$P$33</formula1>
    </dataValidation>
    <dataValidation type="list" allowBlank="1" showInputMessage="1" showErrorMessage="1" sqref="G12:L12" xr:uid="{CECA682D-D07F-4479-9B82-49428A8E440D}">
      <formula1>$N$12:$P$12</formula1>
    </dataValidation>
    <dataValidation type="list" allowBlank="1" showInputMessage="1" showErrorMessage="1" sqref="G19:L19" xr:uid="{7730ED60-74E4-4EB5-AEEF-84356B1945D6}">
      <formula1>$N$19:$O$19</formula1>
    </dataValidation>
    <dataValidation type="list" allowBlank="1" showInputMessage="1" showErrorMessage="1" sqref="G20:L20" xr:uid="{A40DF0B6-6ABC-400A-A2DF-CE9A4C75C5E6}">
      <formula1>$N$20:$P$20</formula1>
    </dataValidation>
    <dataValidation type="list" allowBlank="1" showInputMessage="1" showErrorMessage="1" sqref="G7:L7" xr:uid="{0E708409-1B24-49F4-BDF7-0E72C0EAC991}">
      <formula1>$N$7:$Q$7</formula1>
    </dataValidation>
    <dataValidation type="list" allowBlank="1" showInputMessage="1" showErrorMessage="1" sqref="G21:L21" xr:uid="{CF0BBE91-6A70-4AC0-BD74-256A08FEAD1B}">
      <formula1>$N$21:$O$21</formula1>
    </dataValidation>
    <dataValidation type="list" allowBlank="1" showInputMessage="1" showErrorMessage="1" sqref="G26" xr:uid="{B2628195-A610-456D-A163-F93B4E3B0444}">
      <formula1>$N$26:$P$26</formula1>
    </dataValidation>
    <dataValidation type="whole" allowBlank="1" showInputMessage="1" showErrorMessage="1" sqref="G25:H25 G30:H30" xr:uid="{A9E4A500-A6F5-4492-A917-E8BDD2A6A761}">
      <formula1>0</formula1>
      <formula2>9999</formula2>
    </dataValidation>
    <dataValidation type="list" allowBlank="1" showInputMessage="1" showErrorMessage="1" sqref="G17" xr:uid="{5EF2EC2E-7D55-433D-BB98-6A5041D3EA7E}">
      <formula1>$N$17:$Q$17</formula1>
    </dataValidation>
    <dataValidation type="list" allowBlank="1" showInputMessage="1" showErrorMessage="1" sqref="G23" xr:uid="{298EB0C0-FC4F-4692-9C7A-C10FBB54E1A3}">
      <formula1>$N$23:$O$23</formula1>
    </dataValidation>
    <dataValidation type="list" allowBlank="1" showInputMessage="1" showErrorMessage="1" sqref="G9:L9" xr:uid="{654C0A73-8550-45D1-A008-D2CB6F37A7AF}">
      <formula1>$N$9:$R$9</formula1>
    </dataValidation>
    <dataValidation type="list" allowBlank="1" showInputMessage="1" showErrorMessage="1" sqref="G24:L24" xr:uid="{A2A62E5F-EDB8-4349-83FF-00AC3D3AAB1E}">
      <formula1>$N$24:$O$24</formula1>
    </dataValidation>
  </dataValidations>
  <pageMargins left="0.70866141732283472" right="0.51181102362204722" top="0.55118110236220474" bottom="0.55118110236220474" header="0.31496062992125984" footer="0.31496062992125984"/>
  <pageSetup paperSize="9" scale="7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pageSetUpPr fitToPage="1"/>
  </sheetPr>
  <dimension ref="A1:U46"/>
  <sheetViews>
    <sheetView view="pageBreakPreview" topLeftCell="D1" zoomScaleNormal="100" zoomScaleSheetLayoutView="100" workbookViewId="0">
      <selection activeCell="D1" sqref="D1"/>
    </sheetView>
  </sheetViews>
  <sheetFormatPr defaultColWidth="8.875" defaultRowHeight="24" customHeight="1"/>
  <cols>
    <col min="1" max="1" width="3.625" style="4" hidden="1" customWidth="1"/>
    <col min="2" max="2" width="6.625" style="4" hidden="1" customWidth="1"/>
    <col min="3" max="3" width="3.625" style="4" hidden="1" customWidth="1"/>
    <col min="4" max="4" width="2.625" style="4" customWidth="1"/>
    <col min="5" max="5" width="6.625" style="4" customWidth="1"/>
    <col min="6" max="9" width="12.625" style="4" customWidth="1"/>
    <col min="10" max="10" width="20.625" style="4" customWidth="1"/>
    <col min="11" max="13" width="12.625" style="4" customWidth="1"/>
    <col min="14" max="14" width="2.625" style="4" customWidth="1"/>
    <col min="15" max="15" width="8.875" style="4" customWidth="1"/>
    <col min="16" max="19" width="8.875" style="4" hidden="1" customWidth="1"/>
    <col min="20" max="16384" width="8.875" style="4"/>
  </cols>
  <sheetData>
    <row r="1" spans="2:21" ht="15.75">
      <c r="D1" s="3"/>
      <c r="E1" s="3"/>
      <c r="F1" s="3"/>
      <c r="G1" s="3"/>
      <c r="H1" s="3"/>
      <c r="I1" s="3"/>
      <c r="J1" s="3"/>
      <c r="K1" s="3"/>
      <c r="L1" s="3"/>
      <c r="M1" s="120" t="s">
        <v>173</v>
      </c>
      <c r="N1" s="3"/>
    </row>
    <row r="2" spans="2:21" ht="16.5">
      <c r="D2" s="3"/>
      <c r="E2" s="3"/>
      <c r="F2" s="3"/>
      <c r="G2" s="3"/>
      <c r="H2" s="3"/>
      <c r="I2" s="3"/>
      <c r="J2" s="3"/>
      <c r="K2" s="3"/>
      <c r="L2" s="3"/>
      <c r="M2" s="234" t="s">
        <v>137</v>
      </c>
      <c r="N2" s="227"/>
      <c r="O2" s="227"/>
      <c r="P2" s="227"/>
      <c r="Q2" s="227"/>
      <c r="R2" s="227"/>
    </row>
    <row r="3" spans="2:21" ht="19.5">
      <c r="D3" s="119" t="s">
        <v>66</v>
      </c>
      <c r="E3" s="119"/>
      <c r="F3" s="119"/>
      <c r="G3" s="119"/>
      <c r="H3" s="119"/>
      <c r="I3" s="119"/>
      <c r="J3" s="119"/>
      <c r="K3" s="119"/>
      <c r="L3" s="119"/>
      <c r="M3" s="119"/>
      <c r="N3" s="119"/>
    </row>
    <row r="4" spans="2:21" s="121" customFormat="1" ht="36" customHeight="1">
      <c r="D4" s="122"/>
      <c r="E4" s="408" t="s">
        <v>172</v>
      </c>
      <c r="F4" s="409"/>
      <c r="G4" s="409"/>
      <c r="H4" s="409"/>
      <c r="I4" s="409"/>
      <c r="J4" s="409"/>
      <c r="K4" s="409"/>
      <c r="L4" s="409"/>
      <c r="M4" s="409"/>
      <c r="N4" s="122"/>
    </row>
    <row r="5" spans="2:21" s="121" customFormat="1" ht="24" customHeight="1">
      <c r="D5" s="122"/>
      <c r="E5" s="400" t="s">
        <v>67</v>
      </c>
      <c r="F5" s="400"/>
      <c r="G5" s="400"/>
      <c r="H5" s="122"/>
      <c r="I5" s="122"/>
      <c r="J5" s="122"/>
      <c r="K5" s="122"/>
      <c r="L5" s="122"/>
      <c r="M5" s="122"/>
      <c r="N5" s="122"/>
    </row>
    <row r="6" spans="2:21" ht="24" customHeight="1">
      <c r="D6" s="3"/>
      <c r="E6" s="399" t="s">
        <v>1</v>
      </c>
      <c r="F6" s="404" t="s">
        <v>2</v>
      </c>
      <c r="G6" s="405"/>
      <c r="H6" s="399" t="s">
        <v>27</v>
      </c>
      <c r="I6" s="399" t="s">
        <v>68</v>
      </c>
      <c r="J6" s="162" t="s">
        <v>69</v>
      </c>
      <c r="K6" s="3"/>
      <c r="L6" s="3"/>
      <c r="M6" s="3"/>
      <c r="N6" s="3"/>
      <c r="U6" s="121"/>
    </row>
    <row r="7" spans="2:21" ht="24" customHeight="1">
      <c r="D7" s="3"/>
      <c r="E7" s="399"/>
      <c r="F7" s="406"/>
      <c r="G7" s="407"/>
      <c r="H7" s="399"/>
      <c r="I7" s="399"/>
      <c r="J7" s="106" t="s">
        <v>70</v>
      </c>
      <c r="K7" s="226"/>
      <c r="L7" s="226"/>
      <c r="M7" s="3"/>
      <c r="N7" s="3"/>
      <c r="P7" s="228" t="s">
        <v>71</v>
      </c>
      <c r="Q7" s="228" t="s">
        <v>72</v>
      </c>
      <c r="S7" s="228" t="s">
        <v>150</v>
      </c>
      <c r="U7" s="121"/>
    </row>
    <row r="8" spans="2:21" ht="24" customHeight="1">
      <c r="B8" s="114" t="str" cm="1">
        <f t="array" aca="1" ref="B8" ca="1">IF($S8&lt;&gt;0,INDIRECT("'様式5-1_棟番号"&amp;$E8&amp;"'!G7"),"")</f>
        <v/>
      </c>
      <c r="D8" s="3"/>
      <c r="E8" s="117">
        <v>1</v>
      </c>
      <c r="F8" s="392" t="str" cm="1">
        <f t="array" aca="1" ref="F8" ca="1">IF($S8&lt;&gt;0,INDIRECT("'様式5-1_棟番号"&amp;$E8&amp;"'!F5"),"")</f>
        <v/>
      </c>
      <c r="G8" s="394"/>
      <c r="H8" s="107" t="str" cm="1">
        <f t="array" aca="1" ref="H8" ca="1">IF($S8&lt;&gt;0,INDIRECT("'様式5-1_棟番号"&amp;$E8&amp;"'!G17"),"")</f>
        <v/>
      </c>
      <c r="I8" s="108" t="str" cm="1">
        <f t="array" aca="1" ref="I8" ca="1">IF($S8&lt;&gt;0,INDIRECT("'様式5-1_棟番号"&amp;$E8&amp;"'!H13"),"")</f>
        <v/>
      </c>
      <c r="J8" s="116" t="str" cm="1">
        <f t="array" aca="1" ref="J8" ca="1">IF($S8&lt;&gt;0,INDIRECT("'様式5-1_棟番号"&amp;$E8&amp;"'!G16"),"")</f>
        <v/>
      </c>
      <c r="K8" s="225"/>
      <c r="L8" s="225"/>
      <c r="M8" s="3"/>
      <c r="N8" s="3"/>
      <c r="P8" s="228" t="str" cm="1">
        <f t="array" aca="1" ref="P8" ca="1">IF($S8&lt;&gt;0,INDIRECT("'様式5-1_棟番号"&amp;$E8&amp;"'!G25"),"")</f>
        <v/>
      </c>
      <c r="Q8" s="228" t="str" cm="1">
        <f t="array" aca="1" ref="Q8" ca="1">IF($S8&lt;&gt;0,INDIRECT("'様式5-1_棟番号"&amp;$E8&amp;"'!G30"),"")</f>
        <v/>
      </c>
      <c r="S8" s="228">
        <f t="shared" ref="S8:S17" ca="1" si="0">COUNTA(
INDIRECT("'様式5-1_棟番号"&amp;$E8&amp;"'!$F$5"),
INDIRECT("'様式5-1_棟番号"&amp;$E8&amp;"'!$G$8:$L$10"),
INDIRECT("'様式5-1_棟番号"&amp;$E8&amp;"'!$G$11"),
INDIRECT("'様式5-1_棟番号"&amp;$E8&amp;"'!$G$12"),
INDIRECT("'様式5-1_棟番号"&amp;$E8&amp;"'!$H$13"),
INDIRECT("'様式5-1_棟番号"&amp;$E8&amp;"'!$K$13"),
INDIRECT("'様式5-1_棟番号"&amp;$E8&amp;"'!$G$14:$H$16"),
INDIRECT("'様式5-1_棟番号"&amp;$E8&amp;"'!$J$15:$K$16"),
INDIRECT("'様式5-1_棟番号"&amp;$E8&amp;"'!$G$17:$L$22"),
INDIRECT("'様式5-1_棟番号"&amp;$E8&amp;"'!$G$23:$L$24"),
INDIRECT("'様式5-1_棟番号"&amp;$E8&amp;"'!$G$25"),
INDIRECT("'様式5-1_棟番号"&amp;$E8&amp;"'!$G$26:$L$27"),
INDIRECT("'様式5-1_棟番号"&amp;$E8&amp;"'!$G$28:$K$29"),
INDIRECT("'様式5-1_棟番号"&amp;$E8&amp;"'!$G$30"),
INDIRECT("'様式5-1_棟番号"&amp;$E8&amp;"'!$G$31:$L$34")
)</f>
        <v>0</v>
      </c>
      <c r="U8" s="121"/>
    </row>
    <row r="9" spans="2:21" ht="24" customHeight="1">
      <c r="B9" s="114" t="str" cm="1">
        <f t="array" aca="1" ref="B9" ca="1">IF($S9&lt;&gt;0,INDIRECT("'様式5-1_棟番号"&amp;$E9&amp;"'!G7"),"")</f>
        <v/>
      </c>
      <c r="D9" s="3"/>
      <c r="E9" s="117">
        <v>2</v>
      </c>
      <c r="F9" s="392" t="str" cm="1">
        <f t="array" aca="1" ref="F9" ca="1">IF($S9&lt;&gt;0,INDIRECT("'様式5-1_棟番号"&amp;$E9&amp;"'!F5"),"")</f>
        <v/>
      </c>
      <c r="G9" s="394"/>
      <c r="H9" s="107" t="str" cm="1">
        <f t="array" aca="1" ref="H9" ca="1">IF($S9&lt;&gt;0,INDIRECT("'様式5-1_棟番号"&amp;$E9&amp;"'!G17"),"")</f>
        <v/>
      </c>
      <c r="I9" s="108" t="str" cm="1">
        <f t="array" aca="1" ref="I9" ca="1">IF($S9&lt;&gt;0,INDIRECT("'様式5-1_棟番号"&amp;$E9&amp;"'!H13"),"")</f>
        <v/>
      </c>
      <c r="J9" s="116" t="str" cm="1">
        <f t="array" aca="1" ref="J9" ca="1">IF($S9&lt;&gt;0,INDIRECT("'様式5-1_棟番号"&amp;$E9&amp;"'!G16"),"")</f>
        <v/>
      </c>
      <c r="K9" s="225"/>
      <c r="L9" s="225"/>
      <c r="M9" s="3"/>
      <c r="N9" s="3"/>
      <c r="P9" s="228" t="str" cm="1">
        <f t="array" aca="1" ref="P9" ca="1">IF($S9&lt;&gt;0,INDIRECT("'様式5-1_棟番号"&amp;$E9&amp;"'!G25"),"")</f>
        <v/>
      </c>
      <c r="Q9" s="228" t="str" cm="1">
        <f t="array" aca="1" ref="Q9" ca="1">IF($S9&lt;&gt;0,INDIRECT("'様式5-1_棟番号"&amp;$E9&amp;"'!G30"),"")</f>
        <v/>
      </c>
      <c r="S9" s="228">
        <f t="shared" ca="1" si="0"/>
        <v>0</v>
      </c>
      <c r="U9" s="121"/>
    </row>
    <row r="10" spans="2:21" ht="24" hidden="1" customHeight="1">
      <c r="B10" s="114" t="str" cm="1">
        <f t="array" aca="1" ref="B10" ca="1">IF($S10&lt;&gt;0,INDIRECT("'様式5-1_棟番号"&amp;$E10&amp;"'!G7"),"")</f>
        <v/>
      </c>
      <c r="D10" s="3"/>
      <c r="E10" s="117">
        <v>3</v>
      </c>
      <c r="F10" s="392" t="str" cm="1">
        <f t="array" aca="1" ref="F10" ca="1">IF($S10&lt;&gt;0,INDIRECT("'様式5-1_棟番号"&amp;$E10&amp;"'!F5"),"")</f>
        <v/>
      </c>
      <c r="G10" s="394"/>
      <c r="H10" s="107" t="str" cm="1">
        <f t="array" aca="1" ref="H10" ca="1">IF($S10&lt;&gt;0,INDIRECT("'様式5-1_棟番号"&amp;$E10&amp;"'!G17"),"")</f>
        <v/>
      </c>
      <c r="I10" s="108" t="str" cm="1">
        <f t="array" aca="1" ref="I10" ca="1">IF($S10&lt;&gt;0,INDIRECT("'様式5-1_棟番号"&amp;$E10&amp;"'!H13"),"")</f>
        <v/>
      </c>
      <c r="J10" s="116" t="str" cm="1">
        <f t="array" aca="1" ref="J10" ca="1">IF($S10&lt;&gt;0,INDIRECT("'様式5-1_棟番号"&amp;$E10&amp;"'!G16"),"")</f>
        <v/>
      </c>
      <c r="K10" s="225"/>
      <c r="L10" s="225"/>
      <c r="M10" s="3"/>
      <c r="N10" s="3"/>
      <c r="P10" s="228" t="str" cm="1">
        <f t="array" aca="1" ref="P10" ca="1">IF($S10&lt;&gt;0,INDIRECT("'様式5-1_棟番号"&amp;$E10&amp;"'!G25"),"")</f>
        <v/>
      </c>
      <c r="Q10" s="228" t="str" cm="1">
        <f t="array" aca="1" ref="Q10" ca="1">IF($S10&lt;&gt;0,INDIRECT("'様式5-1_棟番号"&amp;$E10&amp;"'!G30"),"")</f>
        <v/>
      </c>
      <c r="S10" s="228">
        <f t="shared" ca="1" si="0"/>
        <v>0</v>
      </c>
      <c r="U10" s="121"/>
    </row>
    <row r="11" spans="2:21" ht="24" hidden="1" customHeight="1">
      <c r="B11" s="114" t="str" cm="1">
        <f t="array" aca="1" ref="B11" ca="1">IF($S11&lt;&gt;0,INDIRECT("'様式5-1_棟番号"&amp;$E11&amp;"'!G7"),"")</f>
        <v/>
      </c>
      <c r="D11" s="3"/>
      <c r="E11" s="117">
        <v>4</v>
      </c>
      <c r="F11" s="392" t="str" cm="1">
        <f t="array" aca="1" ref="F11" ca="1">IF($S11&lt;&gt;0,INDIRECT("'様式5-1_棟番号"&amp;$E11&amp;"'!F5"),"")</f>
        <v/>
      </c>
      <c r="G11" s="394"/>
      <c r="H11" s="107" t="str" cm="1">
        <f t="array" aca="1" ref="H11" ca="1">IF($S11&lt;&gt;0,INDIRECT("'様式5-1_棟番号"&amp;$E11&amp;"'!G17"),"")</f>
        <v/>
      </c>
      <c r="I11" s="108" t="str" cm="1">
        <f t="array" aca="1" ref="I11" ca="1">IF($S11&lt;&gt;0,INDIRECT("'様式5-1_棟番号"&amp;$E11&amp;"'!H13"),"")</f>
        <v/>
      </c>
      <c r="J11" s="116" t="str" cm="1">
        <f t="array" aca="1" ref="J11" ca="1">IF($S11&lt;&gt;0,INDIRECT("'様式5-1_棟番号"&amp;$E11&amp;"'!G16"),"")</f>
        <v/>
      </c>
      <c r="K11" s="225"/>
      <c r="L11" s="225"/>
      <c r="M11" s="3"/>
      <c r="N11" s="3"/>
      <c r="P11" s="228" t="str" cm="1">
        <f t="array" aca="1" ref="P11" ca="1">IF($S11&lt;&gt;0,INDIRECT("'様式5-1_棟番号"&amp;$E11&amp;"'!G25"),"")</f>
        <v/>
      </c>
      <c r="Q11" s="228" t="str" cm="1">
        <f t="array" aca="1" ref="Q11" ca="1">IF($S11&lt;&gt;0,INDIRECT("'様式5-1_棟番号"&amp;$E11&amp;"'!G30"),"")</f>
        <v/>
      </c>
      <c r="S11" s="228">
        <f t="shared" ca="1" si="0"/>
        <v>0</v>
      </c>
      <c r="U11" s="121"/>
    </row>
    <row r="12" spans="2:21" ht="24" hidden="1" customHeight="1">
      <c r="B12" s="114" t="str" cm="1">
        <f t="array" aca="1" ref="B12" ca="1">IF($S12&lt;&gt;0,INDIRECT("'様式5-1_棟番号"&amp;$E12&amp;"'!G7"),"")</f>
        <v/>
      </c>
      <c r="D12" s="3"/>
      <c r="E12" s="117">
        <v>5</v>
      </c>
      <c r="F12" s="392" t="str" cm="1">
        <f t="array" aca="1" ref="F12" ca="1">IF($S12&lt;&gt;0,INDIRECT("'様式5-1_棟番号"&amp;$E12&amp;"'!F5"),"")</f>
        <v/>
      </c>
      <c r="G12" s="394"/>
      <c r="H12" s="107" t="str" cm="1">
        <f t="array" aca="1" ref="H12" ca="1">IF($S12&lt;&gt;0,INDIRECT("'様式5-1_棟番号"&amp;$E12&amp;"'!G17"),"")</f>
        <v/>
      </c>
      <c r="I12" s="108" t="str" cm="1">
        <f t="array" aca="1" ref="I12" ca="1">IF($S12&lt;&gt;0,INDIRECT("'様式5-1_棟番号"&amp;$E12&amp;"'!H13"),"")</f>
        <v/>
      </c>
      <c r="J12" s="116" t="str" cm="1">
        <f t="array" aca="1" ref="J12" ca="1">IF($S12&lt;&gt;0,INDIRECT("'様式5-1_棟番号"&amp;$E12&amp;"'!G16"),"")</f>
        <v/>
      </c>
      <c r="K12" s="225"/>
      <c r="L12" s="225"/>
      <c r="M12" s="3"/>
      <c r="N12" s="3"/>
      <c r="P12" s="228" t="str" cm="1">
        <f t="array" aca="1" ref="P12" ca="1">IF($S12&lt;&gt;0,INDIRECT("'様式5-1_棟番号"&amp;$E12&amp;"'!G25"),"")</f>
        <v/>
      </c>
      <c r="Q12" s="228" t="str" cm="1">
        <f t="array" aca="1" ref="Q12" ca="1">IF($S12&lt;&gt;0,INDIRECT("'様式5-1_棟番号"&amp;$E12&amp;"'!G30"),"")</f>
        <v/>
      </c>
      <c r="S12" s="228">
        <f t="shared" ca="1" si="0"/>
        <v>0</v>
      </c>
      <c r="U12" s="121"/>
    </row>
    <row r="13" spans="2:21" ht="24" hidden="1" customHeight="1">
      <c r="B13" s="114" t="str" cm="1">
        <f t="array" aca="1" ref="B13" ca="1">IF($S13&lt;&gt;0,INDIRECT("'様式5-1_棟番号"&amp;$E13&amp;"'!G7"),"")</f>
        <v/>
      </c>
      <c r="D13" s="3"/>
      <c r="E13" s="117">
        <v>6</v>
      </c>
      <c r="F13" s="392" t="str" cm="1">
        <f t="array" aca="1" ref="F13" ca="1">IF($S13&lt;&gt;0,INDIRECT("'様式5-1_棟番号"&amp;$E13&amp;"'!F5"),"")</f>
        <v/>
      </c>
      <c r="G13" s="394"/>
      <c r="H13" s="107" t="str" cm="1">
        <f t="array" aca="1" ref="H13" ca="1">IF($S13&lt;&gt;0,INDIRECT("'様式5-1_棟番号"&amp;$E13&amp;"'!G17"),"")</f>
        <v/>
      </c>
      <c r="I13" s="108" t="str" cm="1">
        <f t="array" aca="1" ref="I13" ca="1">IF($S13&lt;&gt;0,INDIRECT("'様式5-1_棟番号"&amp;$E13&amp;"'!H13"),"")</f>
        <v/>
      </c>
      <c r="J13" s="116" t="str" cm="1">
        <f t="array" aca="1" ref="J13" ca="1">IF($S13&lt;&gt;0,INDIRECT("'様式5-1_棟番号"&amp;$E13&amp;"'!G16"),"")</f>
        <v/>
      </c>
      <c r="K13" s="225"/>
      <c r="L13" s="225"/>
      <c r="M13" s="3"/>
      <c r="N13" s="3"/>
      <c r="P13" s="228" t="str" cm="1">
        <f t="array" aca="1" ref="P13" ca="1">IF($S13&lt;&gt;0,INDIRECT("'様式5-1_棟番号"&amp;$E13&amp;"'!G25"),"")</f>
        <v/>
      </c>
      <c r="Q13" s="228" t="str" cm="1">
        <f t="array" aca="1" ref="Q13" ca="1">IF($S13&lt;&gt;0,INDIRECT("'様式5-1_棟番号"&amp;$E13&amp;"'!G30"),"")</f>
        <v/>
      </c>
      <c r="S13" s="228">
        <f t="shared" ca="1" si="0"/>
        <v>0</v>
      </c>
      <c r="U13" s="121"/>
    </row>
    <row r="14" spans="2:21" ht="24" hidden="1" customHeight="1">
      <c r="B14" s="114" t="str" cm="1">
        <f t="array" aca="1" ref="B14" ca="1">IF($S14&lt;&gt;0,INDIRECT("'様式5-1_棟番号"&amp;$E14&amp;"'!G7"),"")</f>
        <v/>
      </c>
      <c r="D14" s="3"/>
      <c r="E14" s="117">
        <v>7</v>
      </c>
      <c r="F14" s="392" t="str" cm="1">
        <f t="array" aca="1" ref="F14" ca="1">IF($S14&lt;&gt;0,INDIRECT("'様式5-1_棟番号"&amp;$E14&amp;"'!F5"),"")</f>
        <v/>
      </c>
      <c r="G14" s="394"/>
      <c r="H14" s="107" t="str" cm="1">
        <f t="array" aca="1" ref="H14" ca="1">IF($S14&lt;&gt;0,INDIRECT("'様式5-1_棟番号"&amp;$E14&amp;"'!G17"),"")</f>
        <v/>
      </c>
      <c r="I14" s="108" t="str" cm="1">
        <f t="array" aca="1" ref="I14" ca="1">IF($S14&lt;&gt;0,INDIRECT("'様式5-1_棟番号"&amp;$E14&amp;"'!H13"),"")</f>
        <v/>
      </c>
      <c r="J14" s="116" t="str" cm="1">
        <f t="array" aca="1" ref="J14" ca="1">IF($S14&lt;&gt;0,INDIRECT("'様式5-1_棟番号"&amp;$E14&amp;"'!G16"),"")</f>
        <v/>
      </c>
      <c r="K14" s="225"/>
      <c r="L14" s="225"/>
      <c r="M14" s="3"/>
      <c r="N14" s="3"/>
      <c r="P14" s="228" t="str" cm="1">
        <f t="array" aca="1" ref="P14" ca="1">IF($S14&lt;&gt;0,INDIRECT("'様式5-1_棟番号"&amp;$E14&amp;"'!G25"),"")</f>
        <v/>
      </c>
      <c r="Q14" s="228" t="str" cm="1">
        <f t="array" aca="1" ref="Q14" ca="1">IF($S14&lt;&gt;0,INDIRECT("'様式5-1_棟番号"&amp;$E14&amp;"'!G30"),"")</f>
        <v/>
      </c>
      <c r="S14" s="228">
        <f t="shared" ca="1" si="0"/>
        <v>0</v>
      </c>
      <c r="U14" s="121"/>
    </row>
    <row r="15" spans="2:21" ht="24" hidden="1" customHeight="1">
      <c r="B15" s="114" t="str" cm="1">
        <f t="array" aca="1" ref="B15" ca="1">IF($S15&lt;&gt;0,INDIRECT("'様式5-1_棟番号"&amp;$E15&amp;"'!G7"),"")</f>
        <v/>
      </c>
      <c r="D15" s="3"/>
      <c r="E15" s="117">
        <v>8</v>
      </c>
      <c r="F15" s="392" t="str" cm="1">
        <f t="array" aca="1" ref="F15" ca="1">IF($S15&lt;&gt;0,INDIRECT("'様式5-1_棟番号"&amp;$E15&amp;"'!F5"),"")</f>
        <v/>
      </c>
      <c r="G15" s="394"/>
      <c r="H15" s="107" t="str" cm="1">
        <f t="array" aca="1" ref="H15" ca="1">IF($S15&lt;&gt;0,INDIRECT("'様式5-1_棟番号"&amp;$E15&amp;"'!G17"),"")</f>
        <v/>
      </c>
      <c r="I15" s="108" t="str" cm="1">
        <f t="array" aca="1" ref="I15" ca="1">IF($S15&lt;&gt;0,INDIRECT("'様式5-1_棟番号"&amp;$E15&amp;"'!H13"),"")</f>
        <v/>
      </c>
      <c r="J15" s="116" t="str" cm="1">
        <f t="array" aca="1" ref="J15" ca="1">IF($S15&lt;&gt;0,INDIRECT("'様式5-1_棟番号"&amp;$E15&amp;"'!G16"),"")</f>
        <v/>
      </c>
      <c r="K15" s="225"/>
      <c r="L15" s="225"/>
      <c r="M15" s="3"/>
      <c r="N15" s="3"/>
      <c r="P15" s="228" t="str" cm="1">
        <f t="array" aca="1" ref="P15" ca="1">IF($S15&lt;&gt;0,INDIRECT("'様式5-1_棟番号"&amp;$E15&amp;"'!G25"),"")</f>
        <v/>
      </c>
      <c r="Q15" s="228" t="str" cm="1">
        <f t="array" aca="1" ref="Q15" ca="1">IF($S15&lt;&gt;0,INDIRECT("'様式5-1_棟番号"&amp;$E15&amp;"'!G30"),"")</f>
        <v/>
      </c>
      <c r="S15" s="228">
        <f t="shared" ca="1" si="0"/>
        <v>0</v>
      </c>
      <c r="U15" s="121"/>
    </row>
    <row r="16" spans="2:21" ht="24" hidden="1" customHeight="1">
      <c r="B16" s="114" t="str" cm="1">
        <f t="array" aca="1" ref="B16" ca="1">IF($S16&lt;&gt;0,INDIRECT("'様式5-1_棟番号"&amp;$E16&amp;"'!G7"),"")</f>
        <v/>
      </c>
      <c r="D16" s="3"/>
      <c r="E16" s="117">
        <v>9</v>
      </c>
      <c r="F16" s="392" t="str" cm="1">
        <f t="array" aca="1" ref="F16" ca="1">IF($S16&lt;&gt;0,INDIRECT("'様式5-1_棟番号"&amp;$E16&amp;"'!F5"),"")</f>
        <v/>
      </c>
      <c r="G16" s="394"/>
      <c r="H16" s="107" t="str" cm="1">
        <f t="array" aca="1" ref="H16" ca="1">IF($S16&lt;&gt;0,INDIRECT("'様式5-1_棟番号"&amp;$E16&amp;"'!G17"),"")</f>
        <v/>
      </c>
      <c r="I16" s="108" t="str" cm="1">
        <f t="array" aca="1" ref="I16" ca="1">IF($S16&lt;&gt;0,INDIRECT("'様式5-1_棟番号"&amp;$E16&amp;"'!H13"),"")</f>
        <v/>
      </c>
      <c r="J16" s="116" t="str" cm="1">
        <f t="array" aca="1" ref="J16" ca="1">IF($S16&lt;&gt;0,INDIRECT("'様式5-1_棟番号"&amp;$E16&amp;"'!G16"),"")</f>
        <v/>
      </c>
      <c r="K16" s="225"/>
      <c r="L16" s="225"/>
      <c r="M16" s="3"/>
      <c r="N16" s="3"/>
      <c r="P16" s="228" t="str" cm="1">
        <f t="array" aca="1" ref="P16" ca="1">IF($S16&lt;&gt;0,INDIRECT("'様式5-1_棟番号"&amp;$E16&amp;"'!G25"),"")</f>
        <v/>
      </c>
      <c r="Q16" s="228" t="str" cm="1">
        <f t="array" aca="1" ref="Q16" ca="1">IF($S16&lt;&gt;0,INDIRECT("'様式5-1_棟番号"&amp;$E16&amp;"'!G30"),"")</f>
        <v/>
      </c>
      <c r="S16" s="228">
        <f t="shared" ca="1" si="0"/>
        <v>0</v>
      </c>
      <c r="U16" s="121"/>
    </row>
    <row r="17" spans="2:19" ht="24" hidden="1" customHeight="1">
      <c r="B17" s="114" t="str" cm="1">
        <f t="array" aca="1" ref="B17" ca="1">IF($S17&lt;&gt;0,INDIRECT("'様式5-1_棟番号"&amp;$E17&amp;"'!G7"),"")</f>
        <v/>
      </c>
      <c r="D17" s="3"/>
      <c r="E17" s="117">
        <v>10</v>
      </c>
      <c r="F17" s="392" t="str" cm="1">
        <f t="array" aca="1" ref="F17" ca="1">IF($S17&lt;&gt;0,INDIRECT("'様式5-1_棟番号"&amp;$E17&amp;"'!F5"),"")</f>
        <v/>
      </c>
      <c r="G17" s="394"/>
      <c r="H17" s="107" t="str" cm="1">
        <f t="array" aca="1" ref="H17" ca="1">IF($S17&lt;&gt;0,INDIRECT("'様式5-1_棟番号"&amp;$E17&amp;"'!G17"),"")</f>
        <v/>
      </c>
      <c r="I17" s="108" t="str" cm="1">
        <f t="array" aca="1" ref="I17" ca="1">IF($S17&lt;&gt;0,INDIRECT("'様式5-1_棟番号"&amp;$E17&amp;"'!H13"),"")</f>
        <v/>
      </c>
      <c r="J17" s="116" t="str" cm="1">
        <f t="array" aca="1" ref="J17" ca="1">IF($S17&lt;&gt;0,INDIRECT("'様式5-1_棟番号"&amp;$E17&amp;"'!G16"),"")</f>
        <v/>
      </c>
      <c r="K17" s="225"/>
      <c r="L17" s="225"/>
      <c r="M17" s="3"/>
      <c r="N17" s="3"/>
      <c r="P17" s="228" t="str" cm="1">
        <f t="array" aca="1" ref="P17" ca="1">IF($S17&lt;&gt;0,INDIRECT("'様式5-1_棟番号"&amp;$E17&amp;"'!G25"),"")</f>
        <v/>
      </c>
      <c r="Q17" s="228" t="str" cm="1">
        <f t="array" aca="1" ref="Q17" ca="1">IF($S17&lt;&gt;0,INDIRECT("'様式5-1_棟番号"&amp;$E17&amp;"'!G30"),"")</f>
        <v/>
      </c>
      <c r="S17" s="228">
        <f t="shared" ca="1" si="0"/>
        <v>0</v>
      </c>
    </row>
    <row r="18" spans="2:19" ht="24" customHeight="1">
      <c r="D18" s="3"/>
      <c r="E18" s="3"/>
      <c r="F18" s="3"/>
      <c r="G18" s="3"/>
      <c r="H18" s="3"/>
      <c r="I18" s="3"/>
      <c r="J18" s="3"/>
      <c r="K18" s="3"/>
      <c r="L18" s="3"/>
      <c r="M18" s="3"/>
      <c r="N18" s="3"/>
    </row>
    <row r="19" spans="2:19" ht="24" customHeight="1">
      <c r="D19" s="3"/>
      <c r="E19" s="401" t="s">
        <v>153</v>
      </c>
      <c r="F19" s="401"/>
      <c r="G19" s="401"/>
      <c r="H19" s="3"/>
      <c r="I19" s="3"/>
      <c r="J19" s="3"/>
      <c r="K19" s="3"/>
      <c r="L19" s="3"/>
      <c r="M19" s="3"/>
      <c r="N19" s="3"/>
    </row>
    <row r="20" spans="2:19" ht="24" customHeight="1">
      <c r="D20" s="3"/>
      <c r="E20" s="399" t="s">
        <v>1</v>
      </c>
      <c r="F20" s="395" t="s">
        <v>155</v>
      </c>
      <c r="G20" s="398" t="s">
        <v>55</v>
      </c>
      <c r="H20" s="403"/>
      <c r="I20" s="3"/>
      <c r="J20" s="3"/>
      <c r="K20" s="3"/>
      <c r="L20" s="3"/>
      <c r="M20" s="3"/>
      <c r="N20" s="3"/>
    </row>
    <row r="21" spans="2:19" ht="24" customHeight="1">
      <c r="D21" s="3"/>
      <c r="E21" s="399"/>
      <c r="F21" s="396"/>
      <c r="G21" s="161" t="s">
        <v>56</v>
      </c>
      <c r="H21" s="161" t="s">
        <v>58</v>
      </c>
      <c r="I21" s="3"/>
      <c r="J21" s="3"/>
      <c r="K21" s="3"/>
      <c r="L21" s="3"/>
      <c r="M21" s="3"/>
      <c r="N21" s="3"/>
    </row>
    <row r="22" spans="2:19" ht="24" customHeight="1">
      <c r="B22" s="114" t="str" cm="1">
        <f t="array" aca="1" ref="B22" ca="1">IF($S8&lt;&gt;0,INDIRECT("'様式5-1_棟番号"&amp;$E22&amp;"'!G7"),"")</f>
        <v/>
      </c>
      <c r="D22" s="3"/>
      <c r="E22" s="118">
        <v>1</v>
      </c>
      <c r="F22" s="111" t="str" cm="1">
        <f t="array" aca="1" ref="F22" ca="1">IF($B22&lt;&gt;"",INDIRECT("'様式5-1_棟番号"&amp;$E22&amp;"'!G25"),"")</f>
        <v/>
      </c>
      <c r="G22" s="112" t="str" cm="1">
        <f t="array" aca="1" ref="G22" ca="1">IF(AND($B22&lt;&gt;"",$F22&lt;&gt;0),INDIRECT("'様式5-1_棟番号"&amp;$E22&amp;"'!G28"),"")</f>
        <v/>
      </c>
      <c r="H22" s="112" t="str" cm="1">
        <f t="array" aca="1" ref="H22" ca="1">IF(AND($B22&lt;&gt;"",$F22&lt;&gt;0),INDIRECT("'様式5-1_棟番号"&amp;$E22&amp;"'!G29"),"")</f>
        <v/>
      </c>
      <c r="I22" s="3"/>
      <c r="J22" s="3"/>
      <c r="K22" s="3"/>
      <c r="L22" s="3"/>
      <c r="M22" s="3"/>
      <c r="N22" s="3"/>
    </row>
    <row r="23" spans="2:19" ht="24" customHeight="1">
      <c r="B23" s="114" t="str" cm="1">
        <f t="array" aca="1" ref="B23" ca="1">IF($S9&lt;&gt;0,INDIRECT("'様式5-1_棟番号"&amp;$E23&amp;"'!G7"),"")</f>
        <v/>
      </c>
      <c r="D23" s="3"/>
      <c r="E23" s="118">
        <v>2</v>
      </c>
      <c r="F23" s="111" t="str" cm="1">
        <f t="array" aca="1" ref="F23" ca="1">IF($B23&lt;&gt;"",INDIRECT("'様式5-1_棟番号"&amp;$E23&amp;"'!G25"),"")</f>
        <v/>
      </c>
      <c r="G23" s="112" t="str" cm="1">
        <f t="array" aca="1" ref="G23" ca="1">IF(AND($B23&lt;&gt;"",$F23&lt;&gt;0),INDIRECT("'様式5-1_棟番号"&amp;$E23&amp;"'!G28"),"")</f>
        <v/>
      </c>
      <c r="H23" s="112" t="str" cm="1">
        <f t="array" aca="1" ref="H23" ca="1">IF(AND($B23&lt;&gt;"",$F23&lt;&gt;0),INDIRECT("'様式5-1_棟番号"&amp;$E23&amp;"'!G29"),"")</f>
        <v/>
      </c>
      <c r="I23" s="3"/>
      <c r="J23" s="3"/>
      <c r="K23" s="3"/>
      <c r="L23" s="3"/>
      <c r="M23" s="3"/>
      <c r="N23" s="3"/>
    </row>
    <row r="24" spans="2:19" ht="24" hidden="1" customHeight="1">
      <c r="B24" s="114" t="str" cm="1">
        <f t="array" aca="1" ref="B24" ca="1">IF($S10&lt;&gt;0,INDIRECT("'様式5-1_棟番号"&amp;$E24&amp;"'!G7"),"")</f>
        <v/>
      </c>
      <c r="D24" s="3"/>
      <c r="E24" s="118">
        <v>3</v>
      </c>
      <c r="F24" s="111" t="str" cm="1">
        <f t="array" aca="1" ref="F24" ca="1">IF($B24&lt;&gt;"",INDIRECT("'様式5-1_棟番号"&amp;$E24&amp;"'!G25"),"")</f>
        <v/>
      </c>
      <c r="G24" s="112" t="str" cm="1">
        <f t="array" aca="1" ref="G24" ca="1">IF(AND($B24&lt;&gt;"",$F24&lt;&gt;0),INDIRECT("'様式5-1_棟番号"&amp;$E24&amp;"'!G28"),"")</f>
        <v/>
      </c>
      <c r="H24" s="112" t="str" cm="1">
        <f t="array" aca="1" ref="H24" ca="1">IF(AND($B24&lt;&gt;"",$F24&lt;&gt;0),INDIRECT("'様式5-1_棟番号"&amp;$E24&amp;"'!G29"),"")</f>
        <v/>
      </c>
      <c r="I24" s="3"/>
      <c r="J24" s="3"/>
      <c r="K24" s="3"/>
      <c r="L24" s="3"/>
      <c r="M24" s="3"/>
      <c r="N24" s="3"/>
    </row>
    <row r="25" spans="2:19" ht="24" hidden="1" customHeight="1">
      <c r="B25" s="114" t="str" cm="1">
        <f t="array" aca="1" ref="B25" ca="1">IF($S11&lt;&gt;0,INDIRECT("'様式5-1_棟番号"&amp;$E25&amp;"'!G7"),"")</f>
        <v/>
      </c>
      <c r="D25" s="3"/>
      <c r="E25" s="118">
        <v>4</v>
      </c>
      <c r="F25" s="111" t="str" cm="1">
        <f t="array" aca="1" ref="F25" ca="1">IF($B25&lt;&gt;"",INDIRECT("'様式5-1_棟番号"&amp;$E25&amp;"'!G25"),"")</f>
        <v/>
      </c>
      <c r="G25" s="112" t="str" cm="1">
        <f t="array" aca="1" ref="G25" ca="1">IF(AND($B25&lt;&gt;"",$F25&lt;&gt;0),INDIRECT("'様式5-1_棟番号"&amp;$E25&amp;"'!G28"),"")</f>
        <v/>
      </c>
      <c r="H25" s="112" t="str" cm="1">
        <f t="array" aca="1" ref="H25" ca="1">IF(AND($B25&lt;&gt;"",$F25&lt;&gt;0),INDIRECT("'様式5-1_棟番号"&amp;$E25&amp;"'!G29"),"")</f>
        <v/>
      </c>
      <c r="I25" s="3"/>
      <c r="J25" s="3"/>
      <c r="K25" s="3"/>
      <c r="L25" s="3"/>
      <c r="M25" s="3"/>
      <c r="N25" s="3"/>
    </row>
    <row r="26" spans="2:19" ht="24" hidden="1" customHeight="1">
      <c r="B26" s="114" t="str" cm="1">
        <f t="array" aca="1" ref="B26" ca="1">IF($S12&lt;&gt;0,INDIRECT("'様式5-1_棟番号"&amp;$E26&amp;"'!G7"),"")</f>
        <v/>
      </c>
      <c r="D26" s="3"/>
      <c r="E26" s="118">
        <v>5</v>
      </c>
      <c r="F26" s="111" t="str" cm="1">
        <f t="array" aca="1" ref="F26" ca="1">IF($B26&lt;&gt;"",INDIRECT("'様式5-1_棟番号"&amp;$E26&amp;"'!G25"),"")</f>
        <v/>
      </c>
      <c r="G26" s="112" t="str" cm="1">
        <f t="array" aca="1" ref="G26" ca="1">IF(AND($B26&lt;&gt;"",$F26&lt;&gt;0),INDIRECT("'様式5-1_棟番号"&amp;$E26&amp;"'!G28"),"")</f>
        <v/>
      </c>
      <c r="H26" s="112" t="str" cm="1">
        <f t="array" aca="1" ref="H26" ca="1">IF(AND($B26&lt;&gt;"",$F26&lt;&gt;0),INDIRECT("'様式5-1_棟番号"&amp;$E26&amp;"'!G29"),"")</f>
        <v/>
      </c>
      <c r="I26" s="3"/>
      <c r="J26" s="3"/>
      <c r="K26" s="3"/>
      <c r="L26" s="3"/>
      <c r="M26" s="3"/>
      <c r="N26" s="3"/>
    </row>
    <row r="27" spans="2:19" ht="24" hidden="1" customHeight="1">
      <c r="B27" s="114" t="str" cm="1">
        <f t="array" aca="1" ref="B27" ca="1">IF($S13&lt;&gt;0,INDIRECT("'様式5-1_棟番号"&amp;$E27&amp;"'!G7"),"")</f>
        <v/>
      </c>
      <c r="D27" s="3"/>
      <c r="E27" s="118">
        <v>6</v>
      </c>
      <c r="F27" s="111" t="str" cm="1">
        <f t="array" aca="1" ref="F27" ca="1">IF($B27&lt;&gt;"",INDIRECT("'様式5-1_棟番号"&amp;$E27&amp;"'!G25"),"")</f>
        <v/>
      </c>
      <c r="G27" s="112" t="str" cm="1">
        <f t="array" aca="1" ref="G27" ca="1">IF(AND($B27&lt;&gt;"",$F27&lt;&gt;0),INDIRECT("'様式5-1_棟番号"&amp;$E27&amp;"'!G28"),"")</f>
        <v/>
      </c>
      <c r="H27" s="112" t="str" cm="1">
        <f t="array" aca="1" ref="H27" ca="1">IF(AND($B27&lt;&gt;"",$F27&lt;&gt;0),INDIRECT("'様式5-1_棟番号"&amp;$E27&amp;"'!G29"),"")</f>
        <v/>
      </c>
      <c r="I27" s="3"/>
      <c r="J27" s="3"/>
      <c r="K27" s="3"/>
      <c r="L27" s="3"/>
      <c r="M27" s="3"/>
      <c r="N27" s="3"/>
    </row>
    <row r="28" spans="2:19" ht="24" hidden="1" customHeight="1">
      <c r="B28" s="114" t="str" cm="1">
        <f t="array" aca="1" ref="B28" ca="1">IF($S14&lt;&gt;0,INDIRECT("'様式5-1_棟番号"&amp;$E28&amp;"'!G7"),"")</f>
        <v/>
      </c>
      <c r="D28" s="3"/>
      <c r="E28" s="118">
        <v>7</v>
      </c>
      <c r="F28" s="111" t="str" cm="1">
        <f t="array" aca="1" ref="F28" ca="1">IF($B28&lt;&gt;"",INDIRECT("'様式5-1_棟番号"&amp;$E28&amp;"'!G25"),"")</f>
        <v/>
      </c>
      <c r="G28" s="112" t="str" cm="1">
        <f t="array" aca="1" ref="G28" ca="1">IF(AND($B28&lt;&gt;"",$F28&lt;&gt;0),INDIRECT("'様式5-1_棟番号"&amp;$E28&amp;"'!G28"),"")</f>
        <v/>
      </c>
      <c r="H28" s="112" t="str" cm="1">
        <f t="array" aca="1" ref="H28" ca="1">IF(AND($B28&lt;&gt;"",$F28&lt;&gt;0),INDIRECT("'様式5-1_棟番号"&amp;$E28&amp;"'!G29"),"")</f>
        <v/>
      </c>
      <c r="I28" s="3"/>
      <c r="J28" s="3"/>
      <c r="K28" s="3"/>
      <c r="L28" s="3"/>
      <c r="M28" s="3"/>
      <c r="N28" s="3"/>
    </row>
    <row r="29" spans="2:19" ht="24" hidden="1" customHeight="1">
      <c r="B29" s="114" t="str" cm="1">
        <f t="array" aca="1" ref="B29" ca="1">IF($S15&lt;&gt;0,INDIRECT("'様式5-1_棟番号"&amp;$E29&amp;"'!G7"),"")</f>
        <v/>
      </c>
      <c r="D29" s="3"/>
      <c r="E29" s="118">
        <v>8</v>
      </c>
      <c r="F29" s="111" t="str" cm="1">
        <f t="array" aca="1" ref="F29" ca="1">IF($B29&lt;&gt;"",INDIRECT("'様式5-1_棟番号"&amp;$E29&amp;"'!G25"),"")</f>
        <v/>
      </c>
      <c r="G29" s="112" t="str" cm="1">
        <f t="array" aca="1" ref="G29" ca="1">IF(AND($B29&lt;&gt;"",$F29&lt;&gt;0),INDIRECT("'様式5-1_棟番号"&amp;$E29&amp;"'!G28"),"")</f>
        <v/>
      </c>
      <c r="H29" s="112" t="str" cm="1">
        <f t="array" aca="1" ref="H29" ca="1">IF(AND($B29&lt;&gt;"",$F29&lt;&gt;0),INDIRECT("'様式5-1_棟番号"&amp;$E29&amp;"'!G29"),"")</f>
        <v/>
      </c>
      <c r="I29" s="3"/>
      <c r="J29" s="3"/>
      <c r="K29" s="3"/>
      <c r="L29" s="3"/>
      <c r="M29" s="3"/>
      <c r="N29" s="3"/>
    </row>
    <row r="30" spans="2:19" ht="24" hidden="1" customHeight="1">
      <c r="B30" s="114" t="str" cm="1">
        <f t="array" aca="1" ref="B30" ca="1">IF($S16&lt;&gt;0,INDIRECT("'様式5-1_棟番号"&amp;$E30&amp;"'!G7"),"")</f>
        <v/>
      </c>
      <c r="D30" s="3"/>
      <c r="E30" s="118">
        <v>9</v>
      </c>
      <c r="F30" s="111" t="str" cm="1">
        <f t="array" aca="1" ref="F30" ca="1">IF($B30&lt;&gt;"",INDIRECT("'様式5-1_棟番号"&amp;$E30&amp;"'!G25"),"")</f>
        <v/>
      </c>
      <c r="G30" s="112" t="str" cm="1">
        <f t="array" aca="1" ref="G30" ca="1">IF(AND($B30&lt;&gt;"",$F30&lt;&gt;0),INDIRECT("'様式5-1_棟番号"&amp;$E30&amp;"'!G28"),"")</f>
        <v/>
      </c>
      <c r="H30" s="112" t="str" cm="1">
        <f t="array" aca="1" ref="H30" ca="1">IF(AND($B30&lt;&gt;"",$F30&lt;&gt;0),INDIRECT("'様式5-1_棟番号"&amp;$E30&amp;"'!G29"),"")</f>
        <v/>
      </c>
      <c r="I30" s="3"/>
      <c r="J30" s="3"/>
      <c r="K30" s="3"/>
      <c r="L30" s="3"/>
      <c r="M30" s="3"/>
      <c r="N30" s="3"/>
    </row>
    <row r="31" spans="2:19" ht="24" hidden="1" customHeight="1">
      <c r="B31" s="114" t="str" cm="1">
        <f t="array" aca="1" ref="B31" ca="1">IF($S17&lt;&gt;0,INDIRECT("'様式5-1_棟番号"&amp;$E31&amp;"'!G7"),"")</f>
        <v/>
      </c>
      <c r="D31" s="3"/>
      <c r="E31" s="118">
        <v>10</v>
      </c>
      <c r="F31" s="111" t="str" cm="1">
        <f t="array" aca="1" ref="F31" ca="1">IF($B31&lt;&gt;"",INDIRECT("'様式5-1_棟番号"&amp;$E31&amp;"'!G25"),"")</f>
        <v/>
      </c>
      <c r="G31" s="112" t="str" cm="1">
        <f t="array" aca="1" ref="G31" ca="1">IF(AND($B31&lt;&gt;"",$F31&lt;&gt;0),INDIRECT("'様式5-1_棟番号"&amp;$E31&amp;"'!G28"),"")</f>
        <v/>
      </c>
      <c r="H31" s="112" t="str" cm="1">
        <f t="array" aca="1" ref="H31" ca="1">IF(AND($B31&lt;&gt;"",$F31&lt;&gt;0),INDIRECT("'様式5-1_棟番号"&amp;$E31&amp;"'!G29"),"")</f>
        <v/>
      </c>
      <c r="I31" s="3"/>
      <c r="J31" s="3"/>
      <c r="K31" s="3"/>
      <c r="L31" s="3"/>
      <c r="M31" s="3"/>
      <c r="N31" s="3"/>
    </row>
    <row r="32" spans="2:19" ht="24" customHeight="1">
      <c r="D32" s="3"/>
      <c r="E32" s="3"/>
      <c r="F32" s="3"/>
      <c r="G32" s="3"/>
      <c r="H32" s="3"/>
      <c r="I32" s="3"/>
      <c r="J32" s="3"/>
      <c r="K32" s="3"/>
      <c r="L32" s="3"/>
      <c r="M32" s="3"/>
      <c r="N32" s="3"/>
    </row>
    <row r="33" spans="2:14" ht="24" customHeight="1">
      <c r="D33" s="3"/>
      <c r="E33" s="402" t="s">
        <v>154</v>
      </c>
      <c r="F33" s="402"/>
      <c r="G33" s="402"/>
      <c r="H33" s="3"/>
      <c r="I33" s="3"/>
      <c r="J33" s="3"/>
      <c r="K33" s="3"/>
      <c r="L33" s="3"/>
      <c r="M33" s="3"/>
      <c r="N33" s="3"/>
    </row>
    <row r="34" spans="2:14" ht="24" customHeight="1">
      <c r="D34" s="3"/>
      <c r="E34" s="399" t="s">
        <v>1</v>
      </c>
      <c r="F34" s="397" t="s">
        <v>156</v>
      </c>
      <c r="G34" s="399" t="s">
        <v>157</v>
      </c>
      <c r="H34" s="399"/>
      <c r="I34" s="399"/>
      <c r="J34" s="399"/>
      <c r="K34" s="399"/>
      <c r="L34" s="3"/>
      <c r="M34" s="3"/>
      <c r="N34" s="3"/>
    </row>
    <row r="35" spans="2:14" ht="24" customHeight="1">
      <c r="D35" s="3"/>
      <c r="E35" s="399"/>
      <c r="F35" s="398"/>
      <c r="G35" s="399"/>
      <c r="H35" s="399"/>
      <c r="I35" s="399"/>
      <c r="J35" s="399"/>
      <c r="K35" s="399"/>
      <c r="L35" s="3"/>
      <c r="M35" s="3"/>
      <c r="N35" s="3"/>
    </row>
    <row r="36" spans="2:14" ht="24" customHeight="1">
      <c r="B36" s="114" t="str" cm="1">
        <f t="array" aca="1" ref="B36" ca="1">IF($S8&lt;&gt;0,INDIRECT("'様式5-1_棟番号"&amp;$E36&amp;"'!G7"),"")</f>
        <v/>
      </c>
      <c r="D36" s="3"/>
      <c r="E36" s="118">
        <v>1</v>
      </c>
      <c r="F36" s="115" t="str" cm="1">
        <f t="array" aca="1" ref="F36" ca="1">IF($B36&lt;&gt;"",INDIRECT("'様式5-1_棟番号"&amp;$E36&amp;"'!G30"),"")</f>
        <v/>
      </c>
      <c r="G36" s="392" t="str" cm="1">
        <f t="array" aca="1" ref="G36" ca="1">IF(AND($B36&lt;&gt;"",$F36&lt;&gt;0),INDIRECT("'様式5-1_棟番号"&amp;$E36&amp;"'!G31"),"")</f>
        <v/>
      </c>
      <c r="H36" s="393"/>
      <c r="I36" s="393"/>
      <c r="J36" s="393"/>
      <c r="K36" s="394"/>
      <c r="L36" s="3"/>
      <c r="M36" s="3"/>
      <c r="N36" s="3"/>
    </row>
    <row r="37" spans="2:14" ht="24" customHeight="1">
      <c r="B37" s="114" t="str" cm="1">
        <f t="array" aca="1" ref="B37" ca="1">IF($S9&lt;&gt;0,INDIRECT("'様式5-1_棟番号"&amp;$E37&amp;"'!G7"),"")</f>
        <v/>
      </c>
      <c r="D37" s="3"/>
      <c r="E37" s="118">
        <v>2</v>
      </c>
      <c r="F37" s="115" t="str" cm="1">
        <f t="array" aca="1" ref="F37" ca="1">IF($B37&lt;&gt;"",INDIRECT("'様式5-1_棟番号"&amp;$E37&amp;"'!G30"),"")</f>
        <v/>
      </c>
      <c r="G37" s="392" t="str" cm="1">
        <f t="array" aca="1" ref="G37" ca="1">IF(AND($B37&lt;&gt;"",$F37&lt;&gt;0),INDIRECT("'様式5-1_棟番号"&amp;$E37&amp;"'!G31"),"")</f>
        <v/>
      </c>
      <c r="H37" s="393"/>
      <c r="I37" s="393"/>
      <c r="J37" s="393"/>
      <c r="K37" s="394"/>
      <c r="L37" s="3"/>
      <c r="M37" s="3"/>
      <c r="N37" s="3"/>
    </row>
    <row r="38" spans="2:14" ht="24" hidden="1" customHeight="1">
      <c r="B38" s="114" t="str" cm="1">
        <f t="array" aca="1" ref="B38" ca="1">IF($S10&lt;&gt;0,INDIRECT("'様式5-1_棟番号"&amp;$E38&amp;"'!G7"),"")</f>
        <v/>
      </c>
      <c r="D38" s="3"/>
      <c r="E38" s="118">
        <v>3</v>
      </c>
      <c r="F38" s="115" t="str" cm="1">
        <f t="array" aca="1" ref="F38" ca="1">IF($B38&lt;&gt;"",INDIRECT("'様式5-1_棟番号"&amp;$E38&amp;"'!G30"),"")</f>
        <v/>
      </c>
      <c r="G38" s="392" t="str" cm="1">
        <f t="array" aca="1" ref="G38" ca="1">IF(AND($B38&lt;&gt;"",$F38&lt;&gt;0),INDIRECT("'様式5-1_棟番号"&amp;$E38&amp;"'!G31"),"")</f>
        <v/>
      </c>
      <c r="H38" s="393"/>
      <c r="I38" s="393"/>
      <c r="J38" s="393"/>
      <c r="K38" s="394"/>
      <c r="L38" s="3"/>
      <c r="M38" s="3"/>
      <c r="N38" s="3"/>
    </row>
    <row r="39" spans="2:14" ht="24" hidden="1" customHeight="1">
      <c r="B39" s="114" t="str" cm="1">
        <f t="array" aca="1" ref="B39" ca="1">IF($S11&lt;&gt;0,INDIRECT("'様式5-1_棟番号"&amp;$E39&amp;"'!G7"),"")</f>
        <v/>
      </c>
      <c r="D39" s="3"/>
      <c r="E39" s="118">
        <v>4</v>
      </c>
      <c r="F39" s="115" t="str" cm="1">
        <f t="array" aca="1" ref="F39" ca="1">IF($B39&lt;&gt;"",INDIRECT("'様式5-1_棟番号"&amp;$E39&amp;"'!G30"),"")</f>
        <v/>
      </c>
      <c r="G39" s="392" t="str" cm="1">
        <f t="array" aca="1" ref="G39" ca="1">IF(AND($B39&lt;&gt;"",$F39&lt;&gt;0),INDIRECT("'様式5-1_棟番号"&amp;$E39&amp;"'!G31"),"")</f>
        <v/>
      </c>
      <c r="H39" s="393"/>
      <c r="I39" s="393"/>
      <c r="J39" s="393"/>
      <c r="K39" s="394"/>
      <c r="L39" s="3"/>
      <c r="M39" s="3"/>
      <c r="N39" s="3"/>
    </row>
    <row r="40" spans="2:14" ht="24" hidden="1" customHeight="1">
      <c r="B40" s="114" t="str" cm="1">
        <f t="array" aca="1" ref="B40" ca="1">IF($S12&lt;&gt;0,INDIRECT("'様式5-1_棟番号"&amp;$E40&amp;"'!G7"),"")</f>
        <v/>
      </c>
      <c r="D40" s="3"/>
      <c r="E40" s="118">
        <v>5</v>
      </c>
      <c r="F40" s="115" t="str" cm="1">
        <f t="array" aca="1" ref="F40" ca="1">IF($B40&lt;&gt;"",INDIRECT("'様式5-1_棟番号"&amp;$E40&amp;"'!G30"),"")</f>
        <v/>
      </c>
      <c r="G40" s="392" t="str" cm="1">
        <f t="array" aca="1" ref="G40" ca="1">IF(AND($B40&lt;&gt;"",$F40&lt;&gt;0),INDIRECT("'様式5-1_棟番号"&amp;$E40&amp;"'!G31"),"")</f>
        <v/>
      </c>
      <c r="H40" s="393"/>
      <c r="I40" s="393"/>
      <c r="J40" s="393"/>
      <c r="K40" s="394"/>
      <c r="L40" s="3"/>
      <c r="M40" s="3"/>
      <c r="N40" s="3"/>
    </row>
    <row r="41" spans="2:14" ht="24" hidden="1" customHeight="1">
      <c r="B41" s="114" t="str" cm="1">
        <f t="array" aca="1" ref="B41" ca="1">IF($S13&lt;&gt;0,INDIRECT("'様式5-1_棟番号"&amp;$E41&amp;"'!G7"),"")</f>
        <v/>
      </c>
      <c r="D41" s="3"/>
      <c r="E41" s="118">
        <v>6</v>
      </c>
      <c r="F41" s="115" t="str" cm="1">
        <f t="array" aca="1" ref="F41" ca="1">IF($B41&lt;&gt;"",INDIRECT("'様式5-1_棟番号"&amp;$E41&amp;"'!G30"),"")</f>
        <v/>
      </c>
      <c r="G41" s="392" t="str" cm="1">
        <f t="array" aca="1" ref="G41" ca="1">IF(AND($B41&lt;&gt;"",$F41&lt;&gt;0),INDIRECT("'様式5-1_棟番号"&amp;$E41&amp;"'!G31"),"")</f>
        <v/>
      </c>
      <c r="H41" s="393"/>
      <c r="I41" s="393"/>
      <c r="J41" s="393"/>
      <c r="K41" s="394"/>
      <c r="L41" s="3"/>
      <c r="M41" s="3"/>
      <c r="N41" s="3"/>
    </row>
    <row r="42" spans="2:14" ht="24" hidden="1" customHeight="1">
      <c r="B42" s="114" t="str" cm="1">
        <f t="array" aca="1" ref="B42" ca="1">IF($S14&lt;&gt;0,INDIRECT("'様式5-1_棟番号"&amp;$E42&amp;"'!G7"),"")</f>
        <v/>
      </c>
      <c r="D42" s="3"/>
      <c r="E42" s="118">
        <v>7</v>
      </c>
      <c r="F42" s="115" t="str" cm="1">
        <f t="array" aca="1" ref="F42" ca="1">IF($B42&lt;&gt;"",INDIRECT("'様式5-1_棟番号"&amp;$E42&amp;"'!G30"),"")</f>
        <v/>
      </c>
      <c r="G42" s="392" t="str" cm="1">
        <f t="array" aca="1" ref="G42" ca="1">IF(AND($B42&lt;&gt;"",$F42&lt;&gt;0),INDIRECT("'様式5-1_棟番号"&amp;$E42&amp;"'!G31"),"")</f>
        <v/>
      </c>
      <c r="H42" s="393"/>
      <c r="I42" s="393"/>
      <c r="J42" s="393"/>
      <c r="K42" s="394"/>
      <c r="L42" s="3"/>
      <c r="M42" s="3"/>
      <c r="N42" s="3"/>
    </row>
    <row r="43" spans="2:14" ht="24" hidden="1" customHeight="1">
      <c r="B43" s="114" t="str" cm="1">
        <f t="array" aca="1" ref="B43" ca="1">IF($S15&lt;&gt;0,INDIRECT("'様式5-1_棟番号"&amp;$E43&amp;"'!G7"),"")</f>
        <v/>
      </c>
      <c r="D43" s="3"/>
      <c r="E43" s="118">
        <v>8</v>
      </c>
      <c r="F43" s="115" t="str" cm="1">
        <f t="array" aca="1" ref="F43" ca="1">IF($B43&lt;&gt;"",INDIRECT("'様式5-1_棟番号"&amp;$E43&amp;"'!G30"),"")</f>
        <v/>
      </c>
      <c r="G43" s="392" t="str" cm="1">
        <f t="array" aca="1" ref="G43" ca="1">IF(AND($B43&lt;&gt;"",$F43&lt;&gt;0),INDIRECT("'様式5-1_棟番号"&amp;$E43&amp;"'!G31"),"")</f>
        <v/>
      </c>
      <c r="H43" s="393"/>
      <c r="I43" s="393"/>
      <c r="J43" s="393"/>
      <c r="K43" s="394"/>
      <c r="L43" s="3"/>
      <c r="M43" s="3"/>
      <c r="N43" s="3"/>
    </row>
    <row r="44" spans="2:14" ht="24" hidden="1" customHeight="1">
      <c r="B44" s="114" t="str" cm="1">
        <f t="array" aca="1" ref="B44" ca="1">IF($S16&lt;&gt;0,INDIRECT("'様式5-1_棟番号"&amp;$E44&amp;"'!G7"),"")</f>
        <v/>
      </c>
      <c r="D44" s="3"/>
      <c r="E44" s="118">
        <v>9</v>
      </c>
      <c r="F44" s="115" t="str" cm="1">
        <f t="array" aca="1" ref="F44" ca="1">IF($B44&lt;&gt;"",INDIRECT("'様式5-1_棟番号"&amp;$E44&amp;"'!G30"),"")</f>
        <v/>
      </c>
      <c r="G44" s="392" t="str" cm="1">
        <f t="array" aca="1" ref="G44" ca="1">IF(AND($B44&lt;&gt;"",$F44&lt;&gt;0),INDIRECT("'様式5-1_棟番号"&amp;$E44&amp;"'!G31"),"")</f>
        <v/>
      </c>
      <c r="H44" s="393"/>
      <c r="I44" s="393"/>
      <c r="J44" s="393"/>
      <c r="K44" s="394"/>
      <c r="L44" s="3"/>
      <c r="M44" s="3"/>
      <c r="N44" s="3"/>
    </row>
    <row r="45" spans="2:14" ht="24" hidden="1" customHeight="1">
      <c r="B45" s="114" t="str" cm="1">
        <f t="array" aca="1" ref="B45" ca="1">IF($S17&lt;&gt;0,INDIRECT("'様式5-1_棟番号"&amp;$E45&amp;"'!G7"),"")</f>
        <v/>
      </c>
      <c r="D45" s="3"/>
      <c r="E45" s="118">
        <v>10</v>
      </c>
      <c r="F45" s="115" t="str" cm="1">
        <f t="array" aca="1" ref="F45" ca="1">IF($B45&lt;&gt;"",INDIRECT("'様式5-1_棟番号"&amp;$E45&amp;"'!G30"),"")</f>
        <v/>
      </c>
      <c r="G45" s="392" t="str" cm="1">
        <f t="array" aca="1" ref="G45" ca="1">IF(AND($B45&lt;&gt;"",$F45&lt;&gt;0),INDIRECT("'様式5-1_棟番号"&amp;$E45&amp;"'!G31"),"")</f>
        <v/>
      </c>
      <c r="H45" s="393"/>
      <c r="I45" s="393"/>
      <c r="J45" s="393"/>
      <c r="K45" s="394"/>
      <c r="L45" s="3"/>
      <c r="M45" s="3"/>
      <c r="N45" s="3"/>
    </row>
    <row r="46" spans="2:14" ht="24" customHeight="1">
      <c r="D46" s="3"/>
      <c r="E46" s="3"/>
      <c r="F46" s="3"/>
      <c r="G46" s="3"/>
      <c r="H46" s="3"/>
      <c r="I46" s="3"/>
      <c r="J46" s="3"/>
      <c r="K46" s="3"/>
      <c r="L46" s="3"/>
      <c r="M46" s="3"/>
      <c r="N46" s="3"/>
    </row>
  </sheetData>
  <sheetProtection algorithmName="SHA-512" hashValue="BF3ATi+Y3OAEKX1U8TcF2B3J8J79z8o4ZOWRDHUqfGRTn4wiseiKay0so7H04AhrI+lHN9yVeElA6VwOf1nXYA==" saltValue="vCfZJ6qYwJPY5JOmtjEGzg==" spinCount="100000" sheet="1" objects="1" scenarios="1" formatRows="0"/>
  <mergeCells count="34">
    <mergeCell ref="E4:M4"/>
    <mergeCell ref="I6:I7"/>
    <mergeCell ref="H6:H7"/>
    <mergeCell ref="E20:E21"/>
    <mergeCell ref="E34:E35"/>
    <mergeCell ref="G45:K45"/>
    <mergeCell ref="G34:K35"/>
    <mergeCell ref="G36:K36"/>
    <mergeCell ref="G37:K37"/>
    <mergeCell ref="E5:G5"/>
    <mergeCell ref="E19:G19"/>
    <mergeCell ref="E33:G33"/>
    <mergeCell ref="G20:H20"/>
    <mergeCell ref="F13:G13"/>
    <mergeCell ref="F14:G14"/>
    <mergeCell ref="F15:G15"/>
    <mergeCell ref="F16:G16"/>
    <mergeCell ref="F17:G17"/>
    <mergeCell ref="E6:E7"/>
    <mergeCell ref="F6:G7"/>
    <mergeCell ref="F8:G8"/>
    <mergeCell ref="G41:K41"/>
    <mergeCell ref="G42:K42"/>
    <mergeCell ref="G43:K43"/>
    <mergeCell ref="G44:K44"/>
    <mergeCell ref="F9:G9"/>
    <mergeCell ref="F10:G10"/>
    <mergeCell ref="F11:G11"/>
    <mergeCell ref="F12:G12"/>
    <mergeCell ref="F20:F21"/>
    <mergeCell ref="F34:F35"/>
    <mergeCell ref="G38:K38"/>
    <mergeCell ref="G39:K39"/>
    <mergeCell ref="G40:K40"/>
  </mergeCells>
  <phoneticPr fontId="1"/>
  <pageMargins left="0.7" right="0.7" top="0.75" bottom="0.75" header="0.3" footer="0.3"/>
  <pageSetup paperSize="9" scale="6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dimension ref="A1:AR32"/>
  <sheetViews>
    <sheetView view="pageBreakPreview" zoomScaleNormal="100" zoomScaleSheetLayoutView="100" workbookViewId="0"/>
  </sheetViews>
  <sheetFormatPr defaultColWidth="8.625" defaultRowHeight="30" customHeight="1"/>
  <cols>
    <col min="1" max="1" width="11.75" style="4" customWidth="1"/>
    <col min="2" max="2" width="26.125" style="4" customWidth="1"/>
    <col min="3" max="39" width="3.625" style="4" customWidth="1"/>
    <col min="40" max="40" width="6.25" style="4" hidden="1" customWidth="1"/>
    <col min="41" max="44" width="8.625" style="4" hidden="1" customWidth="1"/>
    <col min="45" max="45" width="8.625" style="4" customWidth="1"/>
    <col min="46" max="16384" width="8.625" style="4"/>
  </cols>
  <sheetData>
    <row r="1" spans="1:44" ht="18">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97"/>
      <c r="AF1" s="97"/>
      <c r="AG1" s="97"/>
      <c r="AH1" s="97"/>
      <c r="AI1" s="102"/>
      <c r="AJ1" s="156"/>
      <c r="AK1" s="156"/>
      <c r="AL1" s="156" t="s">
        <v>175</v>
      </c>
      <c r="AM1" s="97"/>
      <c r="AN1" s="97"/>
    </row>
    <row r="2" spans="1:44" ht="28.35" customHeight="1">
      <c r="A2" s="100"/>
      <c r="B2" s="100"/>
      <c r="C2" s="100"/>
      <c r="D2" s="100"/>
      <c r="E2" s="100"/>
      <c r="F2" s="100"/>
      <c r="G2" s="100"/>
      <c r="H2" s="100"/>
      <c r="I2" s="100"/>
      <c r="K2" s="100"/>
      <c r="L2" s="100"/>
      <c r="M2" s="101" t="s">
        <v>73</v>
      </c>
      <c r="N2" s="100"/>
      <c r="O2" s="100"/>
      <c r="P2" s="100"/>
      <c r="Q2" s="100"/>
      <c r="R2" s="100"/>
      <c r="S2" s="100"/>
      <c r="T2" s="100"/>
      <c r="U2" s="100"/>
      <c r="V2" s="100"/>
      <c r="W2" s="100"/>
      <c r="X2" s="100"/>
      <c r="Y2" s="100"/>
      <c r="Z2" s="101"/>
      <c r="AA2" s="101"/>
      <c r="AB2" s="101"/>
      <c r="AC2" s="101"/>
      <c r="AD2" s="101"/>
      <c r="AE2" s="101"/>
      <c r="AF2" s="101"/>
      <c r="AG2" s="101"/>
      <c r="AH2" s="101"/>
      <c r="AI2" s="105"/>
      <c r="AK2" s="105"/>
      <c r="AL2" s="102" t="s">
        <v>138</v>
      </c>
      <c r="AM2" s="101"/>
      <c r="AN2" s="101"/>
    </row>
    <row r="3" spans="1:44" s="19" customFormat="1" ht="28.35" customHeight="1" thickBot="1">
      <c r="A3" s="99" t="s">
        <v>174</v>
      </c>
      <c r="B3" s="34"/>
      <c r="C3" s="35"/>
      <c r="D3" s="35"/>
      <c r="E3" s="35"/>
      <c r="F3" s="35"/>
      <c r="G3" s="35"/>
      <c r="H3" s="35"/>
      <c r="I3" s="35"/>
      <c r="J3" s="35"/>
      <c r="K3" s="35"/>
      <c r="L3" s="35"/>
      <c r="M3" s="35"/>
      <c r="N3" s="35"/>
      <c r="O3" s="35"/>
      <c r="P3" s="35"/>
      <c r="Q3" s="35"/>
      <c r="R3" s="35"/>
      <c r="S3" s="31"/>
      <c r="T3" s="31"/>
      <c r="U3" s="31"/>
      <c r="V3" s="31"/>
      <c r="W3" s="31"/>
      <c r="X3" s="31"/>
      <c r="Y3" s="31"/>
      <c r="Z3" s="31"/>
      <c r="AA3" s="31"/>
      <c r="AB3" s="31"/>
      <c r="AC3" s="31"/>
      <c r="AD3" s="31"/>
      <c r="AE3" s="31"/>
      <c r="AF3" s="31"/>
      <c r="AG3" s="31"/>
      <c r="AH3" s="31"/>
      <c r="AI3" s="31"/>
      <c r="AJ3" s="31"/>
      <c r="AK3" s="31"/>
      <c r="AL3" s="31"/>
      <c r="AM3" s="31"/>
      <c r="AN3" s="31"/>
    </row>
    <row r="4" spans="1:44" ht="28.35" customHeight="1" thickBot="1">
      <c r="A4" s="418" t="s">
        <v>74</v>
      </c>
      <c r="B4" s="418"/>
      <c r="C4" s="413"/>
      <c r="D4" s="414"/>
      <c r="E4" s="415"/>
      <c r="F4" s="416"/>
      <c r="G4" s="204" t="s">
        <v>75</v>
      </c>
      <c r="H4" s="413"/>
      <c r="I4" s="417"/>
      <c r="J4" s="415"/>
      <c r="K4" s="416"/>
      <c r="L4" s="3"/>
      <c r="M4" s="3"/>
      <c r="N4" s="3"/>
      <c r="O4" s="3"/>
      <c r="P4" s="3"/>
      <c r="Q4" s="3"/>
      <c r="R4" s="205" t="str">
        <f>IF(OR(AND($A$31&lt;$C$31,$A$31&gt;2000),$A$31&gt;=$O$31),"事業期間の開始は"&amp;$AO$4&amp;"4月以降、"&amp;$AO$4&amp;"度内としてください。","")</f>
        <v/>
      </c>
      <c r="S4" s="3"/>
      <c r="T4" s="3"/>
      <c r="U4" s="3"/>
      <c r="V4" s="3"/>
      <c r="W4" s="3"/>
      <c r="X4" s="3"/>
      <c r="Y4" s="3"/>
      <c r="Z4" s="3"/>
      <c r="AA4" s="3"/>
      <c r="AB4" s="3"/>
      <c r="AC4" s="3"/>
      <c r="AD4" s="3"/>
      <c r="AE4" s="3"/>
      <c r="AF4" s="3"/>
      <c r="AG4" s="3"/>
      <c r="AH4" s="3"/>
      <c r="AI4" s="3"/>
      <c r="AJ4" s="3"/>
      <c r="AK4" s="3"/>
      <c r="AL4" s="3"/>
      <c r="AM4" s="3"/>
      <c r="AN4" s="3">
        <v>2026</v>
      </c>
      <c r="AO4" s="4" t="str">
        <f>"令和"&amp;($AN$4-2018)&amp;"年"</f>
        <v>令和8年</v>
      </c>
      <c r="AP4" s="4" t="str">
        <f>"令和"&amp;($AN$4-2018)+1&amp;"年"</f>
        <v>令和9年</v>
      </c>
      <c r="AQ4" s="4" t="str">
        <f>"令和"&amp;($AN$4-2018)+2&amp;"年"</f>
        <v>令和10年</v>
      </c>
      <c r="AR4" s="4" t="str">
        <f>"令和"&amp;($AN$4-2018)+3&amp;"年"</f>
        <v>令和11年</v>
      </c>
    </row>
    <row r="5" spans="1:44" ht="9.75" customHeight="1">
      <c r="A5" s="179"/>
      <c r="B5" s="179"/>
      <c r="C5" s="185"/>
      <c r="D5" s="185"/>
      <c r="E5" s="185"/>
      <c r="F5" s="185"/>
      <c r="G5" s="185"/>
      <c r="H5" s="36"/>
      <c r="I5" s="185"/>
      <c r="J5" s="185"/>
      <c r="K5" s="185"/>
      <c r="L5" s="185"/>
      <c r="M5" s="185"/>
      <c r="N5" s="185"/>
      <c r="O5" s="185"/>
      <c r="P5" s="185"/>
      <c r="Q5" s="185"/>
      <c r="R5" s="3"/>
      <c r="S5" s="3"/>
      <c r="T5" s="3"/>
      <c r="U5" s="3"/>
      <c r="V5" s="3"/>
      <c r="W5" s="3"/>
      <c r="X5" s="3"/>
      <c r="Y5" s="3"/>
      <c r="Z5" s="3"/>
      <c r="AA5" s="3"/>
      <c r="AB5" s="3"/>
      <c r="AC5" s="3"/>
      <c r="AD5" s="3"/>
      <c r="AE5" s="3"/>
      <c r="AF5" s="3"/>
      <c r="AG5" s="3"/>
      <c r="AH5" s="3"/>
      <c r="AI5" s="3"/>
      <c r="AJ5" s="3"/>
      <c r="AK5" s="3"/>
      <c r="AL5" s="3"/>
      <c r="AM5" s="3"/>
      <c r="AN5" s="3"/>
    </row>
    <row r="6" spans="1:44" ht="18" customHeight="1">
      <c r="A6" s="32"/>
      <c r="B6" s="32"/>
      <c r="C6" s="230"/>
      <c r="D6" s="230"/>
      <c r="E6" s="230"/>
      <c r="F6" s="230"/>
      <c r="G6" s="230"/>
      <c r="H6" s="230"/>
      <c r="I6" s="230"/>
      <c r="J6" s="186"/>
      <c r="K6" s="33"/>
      <c r="L6" s="229"/>
      <c r="M6" s="229"/>
      <c r="N6" s="233" t="s">
        <v>167</v>
      </c>
      <c r="O6" s="186"/>
      <c r="P6" s="33"/>
      <c r="Q6" s="33"/>
      <c r="R6" s="33"/>
      <c r="S6" s="3"/>
      <c r="T6" s="3"/>
      <c r="U6" s="3"/>
      <c r="V6" s="3"/>
      <c r="W6" s="3"/>
      <c r="X6" s="3"/>
      <c r="Y6" s="3"/>
      <c r="Z6" s="3"/>
      <c r="AA6" s="186"/>
      <c r="AB6" s="3"/>
      <c r="AC6" s="3"/>
      <c r="AD6" s="3"/>
      <c r="AE6" s="3"/>
      <c r="AF6" s="3"/>
      <c r="AG6" s="3"/>
      <c r="AH6" s="3"/>
      <c r="AI6" s="3"/>
      <c r="AJ6" s="3"/>
      <c r="AK6" s="3"/>
      <c r="AL6" s="3"/>
      <c r="AM6"/>
      <c r="AN6"/>
    </row>
    <row r="7" spans="1:44" s="20" customFormat="1" ht="28.5" customHeight="1">
      <c r="A7" s="420"/>
      <c r="B7" s="420" t="s">
        <v>76</v>
      </c>
      <c r="C7" s="193" t="str">
        <f>"令和"&amp;($AN$4-2018)&amp;"年度"</f>
        <v>令和8年度</v>
      </c>
      <c r="D7" s="192"/>
      <c r="E7" s="192"/>
      <c r="F7" s="192"/>
      <c r="G7" s="192"/>
      <c r="H7" s="192"/>
      <c r="I7" s="231"/>
      <c r="J7" s="192"/>
      <c r="K7" s="192"/>
      <c r="L7" s="180"/>
      <c r="M7" s="180"/>
      <c r="N7" s="197"/>
      <c r="O7" s="180" t="str">
        <f>"令和"&amp;($AN$4-2018)+1&amp;"年度"</f>
        <v>令和9年度</v>
      </c>
      <c r="P7" s="180"/>
      <c r="Q7" s="180"/>
      <c r="R7" s="180"/>
      <c r="S7" s="180"/>
      <c r="T7" s="180"/>
      <c r="U7" s="180"/>
      <c r="V7" s="180"/>
      <c r="W7" s="180"/>
      <c r="X7" s="192"/>
      <c r="Y7" s="192"/>
      <c r="Z7" s="190"/>
      <c r="AA7" s="193" t="str">
        <f>"令和"&amp;($AN$4-2018)+2&amp;"年度"</f>
        <v>令和10年度</v>
      </c>
      <c r="AB7" s="192"/>
      <c r="AC7" s="192"/>
      <c r="AD7" s="192"/>
      <c r="AE7" s="192"/>
      <c r="AF7" s="192"/>
      <c r="AG7" s="192"/>
      <c r="AH7" s="192"/>
      <c r="AI7" s="192"/>
      <c r="AJ7" s="192"/>
      <c r="AK7" s="192"/>
      <c r="AL7" s="190"/>
      <c r="AM7"/>
      <c r="AN7"/>
    </row>
    <row r="8" spans="1:44" s="20" customFormat="1" ht="18.75">
      <c r="A8" s="421"/>
      <c r="B8" s="423"/>
      <c r="C8" s="191" t="str">
        <f>"令和"&amp;($AN$4-2018)&amp;"("&amp;$AN$4&amp;")年"</f>
        <v>令和8(2026)年</v>
      </c>
      <c r="D8" s="194"/>
      <c r="E8" s="194"/>
      <c r="F8" s="194"/>
      <c r="G8" s="194"/>
      <c r="H8" s="195"/>
      <c r="I8" s="195"/>
      <c r="J8" s="195"/>
      <c r="K8" s="196"/>
      <c r="L8" s="194" t="str">
        <f>"令和"&amp;(($AN$4-2018)+1)&amp;"("&amp;($AN$4+1)&amp;")年"</f>
        <v>令和9(2027)年</v>
      </c>
      <c r="M8" s="195"/>
      <c r="N8" s="195"/>
      <c r="O8" s="200"/>
      <c r="P8" s="195"/>
      <c r="Q8" s="195"/>
      <c r="R8" s="195"/>
      <c r="S8" s="195"/>
      <c r="T8" s="195"/>
      <c r="U8" s="195"/>
      <c r="V8" s="195"/>
      <c r="W8" s="195"/>
      <c r="X8" s="191" t="str">
        <f>"令和"&amp;(($AN$4-2018)+2)&amp;"("&amp;($AN$4+2)&amp;")年"</f>
        <v>令和10(2028)年</v>
      </c>
      <c r="Y8" s="195"/>
      <c r="Z8" s="195"/>
      <c r="AA8" s="195"/>
      <c r="AB8" s="195"/>
      <c r="AC8" s="195"/>
      <c r="AD8" s="195"/>
      <c r="AE8" s="195"/>
      <c r="AF8" s="195"/>
      <c r="AG8" s="195"/>
      <c r="AH8" s="195"/>
      <c r="AI8" s="196"/>
      <c r="AJ8" s="219" t="str">
        <f>"令和"&amp;(($AN$4-2018)+3)&amp;"("&amp;($AN$4+3)&amp;")年"</f>
        <v>令和11(2029)年</v>
      </c>
      <c r="AK8" s="195"/>
      <c r="AL8" s="196"/>
      <c r="AM8"/>
      <c r="AN8"/>
    </row>
    <row r="9" spans="1:44" s="20" customFormat="1" ht="24.75" thickBot="1">
      <c r="A9" s="422"/>
      <c r="B9" s="422"/>
      <c r="C9" s="184" t="s">
        <v>85</v>
      </c>
      <c r="D9" s="182" t="s">
        <v>86</v>
      </c>
      <c r="E9" s="183" t="s">
        <v>87</v>
      </c>
      <c r="F9" s="184" t="s">
        <v>88</v>
      </c>
      <c r="G9" s="182" t="s">
        <v>77</v>
      </c>
      <c r="H9" s="183" t="s">
        <v>78</v>
      </c>
      <c r="I9" s="184" t="s">
        <v>79</v>
      </c>
      <c r="J9" s="182" t="s">
        <v>80</v>
      </c>
      <c r="K9" s="183" t="s">
        <v>81</v>
      </c>
      <c r="L9" s="181" t="s">
        <v>82</v>
      </c>
      <c r="M9" s="182" t="s">
        <v>83</v>
      </c>
      <c r="N9" s="199" t="s">
        <v>84</v>
      </c>
      <c r="O9" s="198" t="s">
        <v>85</v>
      </c>
      <c r="P9" s="182" t="s">
        <v>86</v>
      </c>
      <c r="Q9" s="183" t="s">
        <v>87</v>
      </c>
      <c r="R9" s="184" t="s">
        <v>88</v>
      </c>
      <c r="S9" s="182" t="s">
        <v>77</v>
      </c>
      <c r="T9" s="183" t="s">
        <v>78</v>
      </c>
      <c r="U9" s="184" t="s">
        <v>79</v>
      </c>
      <c r="V9" s="182" t="s">
        <v>80</v>
      </c>
      <c r="W9" s="183" t="s">
        <v>81</v>
      </c>
      <c r="X9" s="181" t="s">
        <v>82</v>
      </c>
      <c r="Y9" s="182" t="s">
        <v>83</v>
      </c>
      <c r="Z9" s="183" t="s">
        <v>84</v>
      </c>
      <c r="AA9" s="184" t="s">
        <v>85</v>
      </c>
      <c r="AB9" s="182" t="s">
        <v>86</v>
      </c>
      <c r="AC9" s="183" t="s">
        <v>87</v>
      </c>
      <c r="AD9" s="184" t="s">
        <v>88</v>
      </c>
      <c r="AE9" s="182" t="s">
        <v>77</v>
      </c>
      <c r="AF9" s="183" t="s">
        <v>78</v>
      </c>
      <c r="AG9" s="184" t="s">
        <v>79</v>
      </c>
      <c r="AH9" s="182" t="s">
        <v>80</v>
      </c>
      <c r="AI9" s="183" t="s">
        <v>81</v>
      </c>
      <c r="AJ9" s="181" t="s">
        <v>82</v>
      </c>
      <c r="AK9" s="182" t="s">
        <v>83</v>
      </c>
      <c r="AL9" s="183" t="s">
        <v>84</v>
      </c>
      <c r="AM9"/>
      <c r="AN9"/>
    </row>
    <row r="10" spans="1:44" ht="20.100000000000001" customHeight="1" thickTop="1">
      <c r="A10" s="410" t="s">
        <v>166</v>
      </c>
      <c r="B10" s="157"/>
      <c r="C10" s="125"/>
      <c r="D10" s="123"/>
      <c r="E10" s="124"/>
      <c r="F10" s="125"/>
      <c r="G10" s="123"/>
      <c r="H10" s="124"/>
      <c r="I10" s="126"/>
      <c r="J10" s="123"/>
      <c r="K10" s="124"/>
      <c r="L10" s="126"/>
      <c r="M10" s="123"/>
      <c r="N10" s="187"/>
      <c r="O10" s="126"/>
      <c r="P10" s="123"/>
      <c r="Q10" s="124"/>
      <c r="R10" s="125"/>
      <c r="S10" s="123"/>
      <c r="T10" s="124"/>
      <c r="U10" s="125"/>
      <c r="V10" s="123"/>
      <c r="W10" s="124"/>
      <c r="X10" s="126"/>
      <c r="Y10" s="123"/>
      <c r="Z10" s="124"/>
      <c r="AA10" s="125"/>
      <c r="AB10" s="123"/>
      <c r="AC10" s="124"/>
      <c r="AD10" s="125"/>
      <c r="AE10" s="123"/>
      <c r="AF10" s="124"/>
      <c r="AG10" s="125"/>
      <c r="AH10" s="123"/>
      <c r="AI10" s="124"/>
      <c r="AJ10" s="126"/>
      <c r="AK10" s="123"/>
      <c r="AL10" s="124"/>
      <c r="AM10" s="127"/>
      <c r="AN10"/>
    </row>
    <row r="11" spans="1:44" ht="20.100000000000001" customHeight="1">
      <c r="A11" s="411"/>
      <c r="B11" s="157"/>
      <c r="C11" s="130"/>
      <c r="D11" s="128"/>
      <c r="E11" s="129"/>
      <c r="F11" s="130"/>
      <c r="G11" s="128"/>
      <c r="H11" s="129"/>
      <c r="I11" s="131"/>
      <c r="J11" s="128"/>
      <c r="K11" s="129"/>
      <c r="L11" s="131"/>
      <c r="M11" s="128"/>
      <c r="N11" s="188"/>
      <c r="O11" s="131"/>
      <c r="P11" s="128"/>
      <c r="Q11" s="129"/>
      <c r="R11" s="130"/>
      <c r="S11" s="128"/>
      <c r="T11" s="129"/>
      <c r="U11" s="130"/>
      <c r="V11" s="128"/>
      <c r="W11" s="129"/>
      <c r="X11" s="131"/>
      <c r="Y11" s="128"/>
      <c r="Z11" s="129"/>
      <c r="AA11" s="130"/>
      <c r="AB11" s="128"/>
      <c r="AC11" s="129"/>
      <c r="AD11" s="130"/>
      <c r="AE11" s="128"/>
      <c r="AF11" s="129"/>
      <c r="AG11" s="130"/>
      <c r="AH11" s="128"/>
      <c r="AI11" s="129"/>
      <c r="AJ11" s="131"/>
      <c r="AK11" s="128"/>
      <c r="AL11" s="129"/>
      <c r="AM11" s="127"/>
      <c r="AN11"/>
    </row>
    <row r="12" spans="1:44" ht="20.100000000000001" customHeight="1">
      <c r="A12" s="411"/>
      <c r="B12" s="157"/>
      <c r="C12" s="130"/>
      <c r="D12" s="128"/>
      <c r="E12" s="129"/>
      <c r="F12" s="130"/>
      <c r="G12" s="128"/>
      <c r="H12" s="129"/>
      <c r="I12" s="131"/>
      <c r="J12" s="128"/>
      <c r="K12" s="129"/>
      <c r="L12" s="131"/>
      <c r="M12" s="128"/>
      <c r="N12" s="188"/>
      <c r="O12" s="131"/>
      <c r="P12" s="128"/>
      <c r="Q12" s="129"/>
      <c r="R12" s="130"/>
      <c r="S12" s="128"/>
      <c r="T12" s="129"/>
      <c r="U12" s="130"/>
      <c r="V12" s="128"/>
      <c r="W12" s="129"/>
      <c r="X12" s="131"/>
      <c r="Y12" s="128"/>
      <c r="Z12" s="129"/>
      <c r="AA12" s="130"/>
      <c r="AB12" s="128"/>
      <c r="AC12" s="129"/>
      <c r="AD12" s="130"/>
      <c r="AE12" s="128"/>
      <c r="AF12" s="129"/>
      <c r="AG12" s="130"/>
      <c r="AH12" s="128"/>
      <c r="AI12" s="129"/>
      <c r="AJ12" s="131"/>
      <c r="AK12" s="128"/>
      <c r="AL12" s="129"/>
      <c r="AM12" s="127"/>
      <c r="AN12"/>
    </row>
    <row r="13" spans="1:44" ht="20.100000000000001" customHeight="1">
      <c r="A13" s="411"/>
      <c r="B13" s="157"/>
      <c r="C13" s="130"/>
      <c r="D13" s="128"/>
      <c r="E13" s="129"/>
      <c r="F13" s="130"/>
      <c r="G13" s="128"/>
      <c r="H13" s="129"/>
      <c r="I13" s="131"/>
      <c r="J13" s="128"/>
      <c r="K13" s="129"/>
      <c r="L13" s="131"/>
      <c r="M13" s="128"/>
      <c r="N13" s="188"/>
      <c r="O13" s="131"/>
      <c r="P13" s="128"/>
      <c r="Q13" s="129"/>
      <c r="R13" s="130"/>
      <c r="S13" s="128"/>
      <c r="T13" s="129"/>
      <c r="U13" s="130"/>
      <c r="V13" s="128"/>
      <c r="W13" s="129"/>
      <c r="X13" s="131"/>
      <c r="Y13" s="128"/>
      <c r="Z13" s="129"/>
      <c r="AA13" s="130"/>
      <c r="AB13" s="128"/>
      <c r="AC13" s="129"/>
      <c r="AD13" s="130"/>
      <c r="AE13" s="128"/>
      <c r="AF13" s="129"/>
      <c r="AG13" s="130"/>
      <c r="AH13" s="128"/>
      <c r="AI13" s="129"/>
      <c r="AJ13" s="131"/>
      <c r="AK13" s="128"/>
      <c r="AL13" s="129"/>
      <c r="AM13" s="127"/>
      <c r="AN13"/>
    </row>
    <row r="14" spans="1:44" ht="20.100000000000001" customHeight="1" thickBot="1">
      <c r="A14" s="419"/>
      <c r="B14" s="217"/>
      <c r="C14" s="134"/>
      <c r="D14" s="132"/>
      <c r="E14" s="133"/>
      <c r="F14" s="134"/>
      <c r="G14" s="132"/>
      <c r="H14" s="133"/>
      <c r="I14" s="135"/>
      <c r="J14" s="132"/>
      <c r="K14" s="133"/>
      <c r="L14" s="135"/>
      <c r="M14" s="132"/>
      <c r="N14" s="189"/>
      <c r="O14" s="135"/>
      <c r="P14" s="132"/>
      <c r="Q14" s="133"/>
      <c r="R14" s="134"/>
      <c r="S14" s="132"/>
      <c r="T14" s="133"/>
      <c r="U14" s="134"/>
      <c r="V14" s="132"/>
      <c r="W14" s="133"/>
      <c r="X14" s="135"/>
      <c r="Y14" s="132"/>
      <c r="Z14" s="133"/>
      <c r="AA14" s="134"/>
      <c r="AB14" s="132"/>
      <c r="AC14" s="133"/>
      <c r="AD14" s="134"/>
      <c r="AE14" s="132"/>
      <c r="AF14" s="133"/>
      <c r="AG14" s="134"/>
      <c r="AH14" s="132"/>
      <c r="AI14" s="133"/>
      <c r="AJ14" s="135"/>
      <c r="AK14" s="132"/>
      <c r="AL14" s="133"/>
      <c r="AM14" s="127"/>
      <c r="AN14"/>
    </row>
    <row r="15" spans="1:44" ht="20.100000000000001" customHeight="1" thickTop="1">
      <c r="A15" s="410" t="s">
        <v>151</v>
      </c>
      <c r="B15" s="157"/>
      <c r="C15" s="125"/>
      <c r="D15" s="123"/>
      <c r="E15" s="124"/>
      <c r="F15" s="125"/>
      <c r="G15" s="123"/>
      <c r="H15" s="124"/>
      <c r="I15" s="126"/>
      <c r="J15" s="123"/>
      <c r="K15" s="124"/>
      <c r="L15" s="126"/>
      <c r="M15" s="123"/>
      <c r="N15" s="187"/>
      <c r="O15" s="126"/>
      <c r="P15" s="123"/>
      <c r="Q15" s="124"/>
      <c r="R15" s="125"/>
      <c r="S15" s="123"/>
      <c r="T15" s="124"/>
      <c r="U15" s="125"/>
      <c r="V15" s="123"/>
      <c r="W15" s="124"/>
      <c r="X15" s="126"/>
      <c r="Y15" s="123"/>
      <c r="Z15" s="124"/>
      <c r="AA15" s="125"/>
      <c r="AB15" s="123"/>
      <c r="AC15" s="124"/>
      <c r="AD15" s="125"/>
      <c r="AE15" s="123"/>
      <c r="AF15" s="124"/>
      <c r="AG15" s="125"/>
      <c r="AH15" s="123"/>
      <c r="AI15" s="124"/>
      <c r="AJ15" s="126"/>
      <c r="AK15" s="123"/>
      <c r="AL15" s="124"/>
      <c r="AM15" s="127"/>
      <c r="AN15"/>
    </row>
    <row r="16" spans="1:44" ht="20.100000000000001" customHeight="1">
      <c r="A16" s="411"/>
      <c r="B16" s="157"/>
      <c r="C16" s="130"/>
      <c r="D16" s="128"/>
      <c r="E16" s="129"/>
      <c r="F16" s="130"/>
      <c r="G16" s="128"/>
      <c r="H16" s="129"/>
      <c r="I16" s="131"/>
      <c r="J16" s="128"/>
      <c r="K16" s="129"/>
      <c r="L16" s="131"/>
      <c r="M16" s="128"/>
      <c r="N16" s="188"/>
      <c r="O16" s="131"/>
      <c r="P16" s="128"/>
      <c r="Q16" s="129"/>
      <c r="R16" s="130"/>
      <c r="S16" s="128"/>
      <c r="T16" s="129"/>
      <c r="U16" s="130"/>
      <c r="V16" s="128"/>
      <c r="W16" s="129"/>
      <c r="X16" s="131"/>
      <c r="Y16" s="128"/>
      <c r="Z16" s="129"/>
      <c r="AA16" s="130"/>
      <c r="AB16" s="128"/>
      <c r="AC16" s="129"/>
      <c r="AD16" s="130"/>
      <c r="AE16" s="128"/>
      <c r="AF16" s="129"/>
      <c r="AG16" s="130"/>
      <c r="AH16" s="128"/>
      <c r="AI16" s="129"/>
      <c r="AJ16" s="131"/>
      <c r="AK16" s="128"/>
      <c r="AL16" s="129"/>
      <c r="AM16" s="127"/>
      <c r="AN16"/>
    </row>
    <row r="17" spans="1:40" ht="20.100000000000001" customHeight="1">
      <c r="A17" s="411"/>
      <c r="B17" s="157"/>
      <c r="C17" s="130"/>
      <c r="D17" s="128"/>
      <c r="E17" s="129"/>
      <c r="F17" s="130"/>
      <c r="G17" s="128"/>
      <c r="H17" s="129"/>
      <c r="I17" s="131"/>
      <c r="J17" s="128"/>
      <c r="K17" s="129"/>
      <c r="L17" s="131"/>
      <c r="M17" s="128"/>
      <c r="N17" s="188"/>
      <c r="O17" s="131"/>
      <c r="P17" s="128"/>
      <c r="Q17" s="129"/>
      <c r="R17" s="130"/>
      <c r="S17" s="128"/>
      <c r="T17" s="129"/>
      <c r="U17" s="130"/>
      <c r="V17" s="128"/>
      <c r="W17" s="129"/>
      <c r="X17" s="131"/>
      <c r="Y17" s="128"/>
      <c r="Z17" s="129"/>
      <c r="AA17" s="130"/>
      <c r="AB17" s="128"/>
      <c r="AC17" s="129"/>
      <c r="AD17" s="130"/>
      <c r="AE17" s="128"/>
      <c r="AF17" s="129"/>
      <c r="AG17" s="130"/>
      <c r="AH17" s="128"/>
      <c r="AI17" s="129"/>
      <c r="AJ17" s="131"/>
      <c r="AK17" s="128"/>
      <c r="AL17" s="129"/>
      <c r="AM17" s="127"/>
      <c r="AN17"/>
    </row>
    <row r="18" spans="1:40" ht="20.100000000000001" customHeight="1">
      <c r="A18" s="411"/>
      <c r="B18" s="157"/>
      <c r="C18" s="130"/>
      <c r="D18" s="128"/>
      <c r="E18" s="129"/>
      <c r="F18" s="130"/>
      <c r="G18" s="128"/>
      <c r="H18" s="129"/>
      <c r="I18" s="131"/>
      <c r="J18" s="128"/>
      <c r="K18" s="129"/>
      <c r="L18" s="131"/>
      <c r="M18" s="128"/>
      <c r="N18" s="188"/>
      <c r="O18" s="131"/>
      <c r="P18" s="128"/>
      <c r="Q18" s="129"/>
      <c r="R18" s="130"/>
      <c r="S18" s="128"/>
      <c r="T18" s="129"/>
      <c r="U18" s="130"/>
      <c r="V18" s="128"/>
      <c r="W18" s="129"/>
      <c r="X18" s="131"/>
      <c r="Y18" s="128"/>
      <c r="Z18" s="129"/>
      <c r="AA18" s="130"/>
      <c r="AB18" s="128"/>
      <c r="AC18" s="129"/>
      <c r="AD18" s="130"/>
      <c r="AE18" s="128"/>
      <c r="AF18" s="129"/>
      <c r="AG18" s="130"/>
      <c r="AH18" s="128"/>
      <c r="AI18" s="129"/>
      <c r="AJ18" s="131"/>
      <c r="AK18" s="128"/>
      <c r="AL18" s="129"/>
      <c r="AM18" s="127"/>
      <c r="AN18"/>
    </row>
    <row r="19" spans="1:40" ht="20.100000000000001" customHeight="1" thickBot="1">
      <c r="A19" s="419"/>
      <c r="B19" s="217"/>
      <c r="C19" s="134"/>
      <c r="D19" s="132"/>
      <c r="E19" s="133"/>
      <c r="F19" s="134"/>
      <c r="G19" s="132"/>
      <c r="H19" s="133"/>
      <c r="I19" s="135"/>
      <c r="J19" s="132"/>
      <c r="K19" s="133"/>
      <c r="L19" s="135"/>
      <c r="M19" s="132"/>
      <c r="N19" s="189"/>
      <c r="O19" s="135"/>
      <c r="P19" s="132"/>
      <c r="Q19" s="133"/>
      <c r="R19" s="134"/>
      <c r="S19" s="132"/>
      <c r="T19" s="133"/>
      <c r="U19" s="134"/>
      <c r="V19" s="132"/>
      <c r="W19" s="133"/>
      <c r="X19" s="135"/>
      <c r="Y19" s="132"/>
      <c r="Z19" s="133"/>
      <c r="AA19" s="134"/>
      <c r="AB19" s="132"/>
      <c r="AC19" s="133"/>
      <c r="AD19" s="134"/>
      <c r="AE19" s="132"/>
      <c r="AF19" s="133"/>
      <c r="AG19" s="134"/>
      <c r="AH19" s="132"/>
      <c r="AI19" s="133"/>
      <c r="AJ19" s="135"/>
      <c r="AK19" s="132"/>
      <c r="AL19" s="133"/>
      <c r="AM19" s="127"/>
      <c r="AN19"/>
    </row>
    <row r="20" spans="1:40" ht="20.100000000000001" customHeight="1" thickTop="1">
      <c r="A20" s="411" t="s">
        <v>140</v>
      </c>
      <c r="B20" s="157"/>
      <c r="C20" s="130"/>
      <c r="D20" s="128"/>
      <c r="E20" s="129"/>
      <c r="F20" s="130"/>
      <c r="G20" s="128"/>
      <c r="H20" s="129"/>
      <c r="I20" s="131"/>
      <c r="J20" s="128"/>
      <c r="K20" s="129"/>
      <c r="L20" s="131"/>
      <c r="M20" s="128"/>
      <c r="N20" s="188"/>
      <c r="O20" s="131"/>
      <c r="P20" s="128"/>
      <c r="Q20" s="129"/>
      <c r="R20" s="130"/>
      <c r="S20" s="128"/>
      <c r="T20" s="129"/>
      <c r="U20" s="130"/>
      <c r="V20" s="128"/>
      <c r="W20" s="129"/>
      <c r="X20" s="131"/>
      <c r="Y20" s="128"/>
      <c r="Z20" s="129"/>
      <c r="AA20" s="130"/>
      <c r="AB20" s="128"/>
      <c r="AC20" s="129"/>
      <c r="AD20" s="125"/>
      <c r="AE20" s="136"/>
      <c r="AF20" s="124"/>
      <c r="AG20" s="130"/>
      <c r="AH20" s="128"/>
      <c r="AI20" s="129"/>
      <c r="AJ20" s="131"/>
      <c r="AK20" s="128"/>
      <c r="AL20" s="129"/>
      <c r="AM20" s="127"/>
      <c r="AN20"/>
    </row>
    <row r="21" spans="1:40" ht="20.100000000000001" customHeight="1">
      <c r="A21" s="411"/>
      <c r="B21" s="157"/>
      <c r="C21" s="130"/>
      <c r="D21" s="128"/>
      <c r="E21" s="129"/>
      <c r="F21" s="130"/>
      <c r="G21" s="128"/>
      <c r="H21" s="129"/>
      <c r="I21" s="131"/>
      <c r="J21" s="128"/>
      <c r="K21" s="129"/>
      <c r="L21" s="131"/>
      <c r="M21" s="128"/>
      <c r="N21" s="188"/>
      <c r="O21" s="131"/>
      <c r="P21" s="128"/>
      <c r="Q21" s="129"/>
      <c r="R21" s="130"/>
      <c r="S21" s="128"/>
      <c r="T21" s="129"/>
      <c r="U21" s="130"/>
      <c r="V21" s="128"/>
      <c r="W21" s="129"/>
      <c r="X21" s="130"/>
      <c r="Y21" s="128"/>
      <c r="Z21" s="129"/>
      <c r="AA21" s="130"/>
      <c r="AB21" s="128"/>
      <c r="AC21" s="129"/>
      <c r="AD21" s="130"/>
      <c r="AE21" s="136"/>
      <c r="AF21" s="129"/>
      <c r="AG21" s="130"/>
      <c r="AH21" s="128"/>
      <c r="AI21" s="129"/>
      <c r="AJ21" s="131"/>
      <c r="AK21" s="128"/>
      <c r="AL21" s="129"/>
      <c r="AM21" s="127"/>
      <c r="AN21"/>
    </row>
    <row r="22" spans="1:40" ht="20.100000000000001" customHeight="1">
      <c r="A22" s="411"/>
      <c r="B22" s="157"/>
      <c r="C22" s="130"/>
      <c r="D22" s="128"/>
      <c r="E22" s="129"/>
      <c r="F22" s="130"/>
      <c r="G22" s="128"/>
      <c r="H22" s="129"/>
      <c r="I22" s="131"/>
      <c r="J22" s="128"/>
      <c r="K22" s="129"/>
      <c r="L22" s="131"/>
      <c r="M22" s="128"/>
      <c r="N22" s="188"/>
      <c r="O22" s="131"/>
      <c r="P22" s="128"/>
      <c r="Q22" s="129"/>
      <c r="R22" s="130"/>
      <c r="S22" s="128"/>
      <c r="T22" s="129"/>
      <c r="U22" s="130"/>
      <c r="V22" s="128"/>
      <c r="W22" s="129"/>
      <c r="X22" s="131"/>
      <c r="Y22" s="128"/>
      <c r="Z22" s="129"/>
      <c r="AA22" s="130"/>
      <c r="AB22" s="128"/>
      <c r="AC22" s="129"/>
      <c r="AD22" s="130"/>
      <c r="AE22" s="128"/>
      <c r="AF22" s="129"/>
      <c r="AG22" s="130"/>
      <c r="AH22" s="128"/>
      <c r="AI22" s="129"/>
      <c r="AJ22" s="131"/>
      <c r="AK22" s="128"/>
      <c r="AL22" s="129"/>
      <c r="AM22" s="127"/>
      <c r="AN22"/>
    </row>
    <row r="23" spans="1:40" ht="20.100000000000001" customHeight="1">
      <c r="A23" s="411"/>
      <c r="B23" s="157"/>
      <c r="C23" s="130"/>
      <c r="D23" s="128"/>
      <c r="E23" s="129"/>
      <c r="F23" s="130"/>
      <c r="G23" s="128"/>
      <c r="H23" s="129"/>
      <c r="I23" s="131"/>
      <c r="J23" s="128"/>
      <c r="K23" s="129"/>
      <c r="L23" s="131"/>
      <c r="M23" s="128"/>
      <c r="N23" s="188"/>
      <c r="O23" s="131"/>
      <c r="P23" s="128"/>
      <c r="Q23" s="129"/>
      <c r="R23" s="130"/>
      <c r="S23" s="128"/>
      <c r="T23" s="129"/>
      <c r="U23" s="130"/>
      <c r="V23" s="128"/>
      <c r="W23" s="129"/>
      <c r="X23" s="131"/>
      <c r="Y23" s="128"/>
      <c r="Z23" s="129"/>
      <c r="AA23" s="130"/>
      <c r="AB23" s="128"/>
      <c r="AC23" s="129"/>
      <c r="AD23" s="130"/>
      <c r="AE23" s="128"/>
      <c r="AF23" s="129"/>
      <c r="AG23" s="130"/>
      <c r="AH23" s="128"/>
      <c r="AI23" s="129"/>
      <c r="AJ23" s="131"/>
      <c r="AK23" s="128"/>
      <c r="AL23" s="129"/>
      <c r="AM23" s="127"/>
      <c r="AN23"/>
    </row>
    <row r="24" spans="1:40" ht="20.100000000000001" customHeight="1" thickBot="1">
      <c r="A24" s="419"/>
      <c r="B24" s="217"/>
      <c r="C24" s="134"/>
      <c r="D24" s="132"/>
      <c r="E24" s="133"/>
      <c r="F24" s="134"/>
      <c r="G24" s="132"/>
      <c r="H24" s="133"/>
      <c r="I24" s="135"/>
      <c r="J24" s="132"/>
      <c r="K24" s="133"/>
      <c r="L24" s="135"/>
      <c r="M24" s="132"/>
      <c r="N24" s="189"/>
      <c r="O24" s="135"/>
      <c r="P24" s="132"/>
      <c r="Q24" s="133"/>
      <c r="R24" s="134"/>
      <c r="S24" s="132"/>
      <c r="T24" s="133"/>
      <c r="U24" s="134"/>
      <c r="V24" s="132"/>
      <c r="W24" s="133"/>
      <c r="X24" s="135"/>
      <c r="Y24" s="132"/>
      <c r="Z24" s="133"/>
      <c r="AA24" s="134"/>
      <c r="AB24" s="132"/>
      <c r="AC24" s="133"/>
      <c r="AD24" s="134"/>
      <c r="AE24" s="132"/>
      <c r="AF24" s="133"/>
      <c r="AG24" s="134"/>
      <c r="AH24" s="132"/>
      <c r="AI24" s="133"/>
      <c r="AJ24" s="135"/>
      <c r="AK24" s="132"/>
      <c r="AL24" s="133"/>
      <c r="AM24" s="127"/>
      <c r="AN24"/>
    </row>
    <row r="25" spans="1:40" ht="20.100000000000001" customHeight="1" thickTop="1">
      <c r="A25" s="410" t="s">
        <v>94</v>
      </c>
      <c r="B25" s="218"/>
      <c r="C25" s="125"/>
      <c r="D25" s="123"/>
      <c r="E25" s="124"/>
      <c r="F25" s="125"/>
      <c r="G25" s="123"/>
      <c r="H25" s="124"/>
      <c r="I25" s="126"/>
      <c r="J25" s="123"/>
      <c r="K25" s="124"/>
      <c r="L25" s="126"/>
      <c r="M25" s="123"/>
      <c r="N25" s="187"/>
      <c r="O25" s="126"/>
      <c r="P25" s="123"/>
      <c r="Q25" s="124"/>
      <c r="R25" s="130"/>
      <c r="S25" s="128"/>
      <c r="T25" s="129"/>
      <c r="U25" s="125"/>
      <c r="V25" s="123"/>
      <c r="W25" s="124"/>
      <c r="X25" s="126"/>
      <c r="Y25" s="123"/>
      <c r="Z25" s="124"/>
      <c r="AA25" s="125"/>
      <c r="AB25" s="123"/>
      <c r="AC25" s="124"/>
      <c r="AD25" s="125"/>
      <c r="AE25" s="123"/>
      <c r="AF25" s="124"/>
      <c r="AG25" s="125"/>
      <c r="AH25" s="123"/>
      <c r="AI25" s="124"/>
      <c r="AJ25" s="126"/>
      <c r="AK25" s="123"/>
      <c r="AL25" s="124"/>
      <c r="AM25" s="127"/>
      <c r="AN25"/>
    </row>
    <row r="26" spans="1:40" ht="20.100000000000001" customHeight="1">
      <c r="A26" s="411"/>
      <c r="B26" s="157"/>
      <c r="C26" s="130"/>
      <c r="D26" s="128"/>
      <c r="E26" s="129"/>
      <c r="F26" s="130"/>
      <c r="G26" s="128"/>
      <c r="H26" s="129"/>
      <c r="I26" s="131"/>
      <c r="J26" s="128"/>
      <c r="K26" s="129"/>
      <c r="L26" s="131"/>
      <c r="M26" s="128"/>
      <c r="N26" s="188"/>
      <c r="O26" s="131"/>
      <c r="P26" s="128"/>
      <c r="Q26" s="129"/>
      <c r="R26" s="130"/>
      <c r="S26" s="128"/>
      <c r="T26" s="129"/>
      <c r="U26" s="130"/>
      <c r="V26" s="128"/>
      <c r="W26" s="129"/>
      <c r="X26" s="131"/>
      <c r="Y26" s="128"/>
      <c r="Z26" s="129"/>
      <c r="AA26" s="130"/>
      <c r="AB26" s="128"/>
      <c r="AC26" s="129"/>
      <c r="AD26" s="130"/>
      <c r="AE26" s="128"/>
      <c r="AF26" s="129"/>
      <c r="AG26" s="130"/>
      <c r="AH26" s="128"/>
      <c r="AI26" s="129"/>
      <c r="AJ26" s="131"/>
      <c r="AK26" s="128"/>
      <c r="AL26" s="129"/>
      <c r="AM26" s="127"/>
      <c r="AN26"/>
    </row>
    <row r="27" spans="1:40" ht="20.100000000000001" customHeight="1">
      <c r="A27" s="411"/>
      <c r="B27" s="157"/>
      <c r="C27" s="130"/>
      <c r="D27" s="128"/>
      <c r="E27" s="129"/>
      <c r="F27" s="130"/>
      <c r="G27" s="128"/>
      <c r="H27" s="129"/>
      <c r="I27" s="131"/>
      <c r="J27" s="128"/>
      <c r="K27" s="129"/>
      <c r="L27" s="131"/>
      <c r="M27" s="128"/>
      <c r="N27" s="188"/>
      <c r="O27" s="131"/>
      <c r="P27" s="128"/>
      <c r="Q27" s="129"/>
      <c r="R27" s="130"/>
      <c r="S27" s="128"/>
      <c r="T27" s="129"/>
      <c r="U27" s="130"/>
      <c r="V27" s="128"/>
      <c r="W27" s="129"/>
      <c r="X27" s="131"/>
      <c r="Y27" s="128"/>
      <c r="Z27" s="129"/>
      <c r="AA27" s="130"/>
      <c r="AB27" s="128"/>
      <c r="AC27" s="129"/>
      <c r="AD27" s="130"/>
      <c r="AE27" s="128"/>
      <c r="AF27" s="129"/>
      <c r="AG27" s="130"/>
      <c r="AH27" s="128"/>
      <c r="AI27" s="129"/>
      <c r="AJ27" s="131"/>
      <c r="AK27" s="128"/>
      <c r="AL27" s="129"/>
      <c r="AM27" s="127"/>
      <c r="AN27"/>
    </row>
    <row r="28" spans="1:40" ht="20.100000000000001" customHeight="1">
      <c r="A28" s="411"/>
      <c r="B28" s="157"/>
      <c r="C28" s="130"/>
      <c r="D28" s="128"/>
      <c r="E28" s="129"/>
      <c r="F28" s="130"/>
      <c r="G28" s="128"/>
      <c r="H28" s="129"/>
      <c r="I28" s="131"/>
      <c r="J28" s="128"/>
      <c r="K28" s="129"/>
      <c r="L28" s="131"/>
      <c r="M28" s="128"/>
      <c r="N28" s="188"/>
      <c r="O28" s="131"/>
      <c r="P28" s="128"/>
      <c r="Q28" s="129"/>
      <c r="R28" s="130"/>
      <c r="S28" s="128"/>
      <c r="T28" s="129"/>
      <c r="U28" s="130"/>
      <c r="V28" s="128"/>
      <c r="W28" s="129"/>
      <c r="X28" s="131"/>
      <c r="Y28" s="128"/>
      <c r="Z28" s="129"/>
      <c r="AA28" s="130"/>
      <c r="AB28" s="128"/>
      <c r="AC28" s="129"/>
      <c r="AD28" s="130"/>
      <c r="AE28" s="128"/>
      <c r="AF28" s="129"/>
      <c r="AG28" s="130"/>
      <c r="AH28" s="128"/>
      <c r="AI28" s="129"/>
      <c r="AJ28" s="131"/>
      <c r="AK28" s="128"/>
      <c r="AL28" s="129"/>
      <c r="AM28" s="127"/>
      <c r="AN28"/>
    </row>
    <row r="29" spans="1:40" ht="20.100000000000001" customHeight="1">
      <c r="A29" s="412"/>
      <c r="B29" s="157"/>
      <c r="C29" s="130"/>
      <c r="D29" s="128"/>
      <c r="E29" s="129"/>
      <c r="F29" s="130"/>
      <c r="G29" s="128"/>
      <c r="H29" s="129"/>
      <c r="I29" s="131"/>
      <c r="J29" s="128"/>
      <c r="K29" s="129"/>
      <c r="L29" s="131"/>
      <c r="M29" s="128"/>
      <c r="N29" s="188"/>
      <c r="O29" s="131"/>
      <c r="P29" s="128"/>
      <c r="Q29" s="129"/>
      <c r="R29" s="130"/>
      <c r="S29" s="128"/>
      <c r="T29" s="129"/>
      <c r="U29" s="130"/>
      <c r="V29" s="128"/>
      <c r="W29" s="129"/>
      <c r="X29" s="131"/>
      <c r="Y29" s="128"/>
      <c r="Z29" s="129"/>
      <c r="AA29" s="130"/>
      <c r="AB29" s="128"/>
      <c r="AC29" s="129"/>
      <c r="AD29" s="130"/>
      <c r="AE29" s="128"/>
      <c r="AF29" s="129"/>
      <c r="AG29" s="130"/>
      <c r="AH29" s="128"/>
      <c r="AI29" s="129"/>
      <c r="AJ29" s="131"/>
      <c r="AK29" s="128"/>
      <c r="AL29" s="129"/>
      <c r="AM29" s="127"/>
      <c r="AN29"/>
    </row>
    <row r="30" spans="1:40" ht="30" customHeight="1">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c r="AN30"/>
    </row>
    <row r="31" spans="1:40" ht="15.75" hidden="1">
      <c r="A31" s="4">
        <f>IF($C$4=$AO$4,($AN$4-2000)*100,IF($C$4=$AP$4,($AN$4-2000+1)*100,IF($C$4=$AQ$4,($AN$4-2000+2)*100,IF($C$4=$AR$4,($AN$4-2000+3)*100))))+IFERROR(LEFT($E$4,LEN($E$4)-1),0)</f>
        <v>0</v>
      </c>
      <c r="B31" s="4">
        <f>IF($H$4=$AO$4,($AN$4-2000)*100,IF($H$4=$AP$4,($AN$4-2000+1)*100,IF($H$4=$AQ$4,($AN$4-2000+2)*100,IF($H$4=$AR$4,($AN$4-2000+3)*100))))+IFERROR(LEFT($J$4,LEN($J$4)-1),0)</f>
        <v>0</v>
      </c>
      <c r="C31" s="201">
        <f>($AN$4-2000)*100+C32</f>
        <v>2604</v>
      </c>
      <c r="D31" s="201">
        <f t="shared" ref="D31:K31" si="0">($AN$4-2000)*100+D32</f>
        <v>2605</v>
      </c>
      <c r="E31" s="201">
        <f t="shared" si="0"/>
        <v>2606</v>
      </c>
      <c r="F31" s="201">
        <f t="shared" si="0"/>
        <v>2607</v>
      </c>
      <c r="G31" s="201">
        <f t="shared" si="0"/>
        <v>2608</v>
      </c>
      <c r="H31" s="201">
        <f t="shared" si="0"/>
        <v>2609</v>
      </c>
      <c r="I31" s="201">
        <f t="shared" si="0"/>
        <v>2610</v>
      </c>
      <c r="J31" s="201">
        <f t="shared" si="0"/>
        <v>2611</v>
      </c>
      <c r="K31" s="201">
        <f t="shared" si="0"/>
        <v>2612</v>
      </c>
      <c r="L31" s="201">
        <f>(($AN$4-2000)+1)*100+L32</f>
        <v>2701</v>
      </c>
      <c r="M31" s="201">
        <f t="shared" ref="M31:W31" si="1">(($AN$4-2000)+1)*100+M32</f>
        <v>2702</v>
      </c>
      <c r="N31" s="201">
        <f t="shared" si="1"/>
        <v>2703</v>
      </c>
      <c r="O31" s="201">
        <f t="shared" si="1"/>
        <v>2704</v>
      </c>
      <c r="P31" s="201">
        <f t="shared" si="1"/>
        <v>2705</v>
      </c>
      <c r="Q31" s="201">
        <f t="shared" si="1"/>
        <v>2706</v>
      </c>
      <c r="R31" s="201">
        <f t="shared" si="1"/>
        <v>2707</v>
      </c>
      <c r="S31" s="201">
        <f t="shared" si="1"/>
        <v>2708</v>
      </c>
      <c r="T31" s="201">
        <f t="shared" si="1"/>
        <v>2709</v>
      </c>
      <c r="U31" s="201">
        <f t="shared" si="1"/>
        <v>2710</v>
      </c>
      <c r="V31" s="201">
        <f t="shared" si="1"/>
        <v>2711</v>
      </c>
      <c r="W31" s="201">
        <f t="shared" si="1"/>
        <v>2712</v>
      </c>
      <c r="X31" s="201">
        <f>(($AN$4-2000)+2)*100+X32</f>
        <v>2801</v>
      </c>
      <c r="Y31" s="201">
        <f t="shared" ref="Y31:AI31" si="2">(($AN$4-2000)+2)*100+Y32</f>
        <v>2802</v>
      </c>
      <c r="Z31" s="201">
        <f t="shared" si="2"/>
        <v>2803</v>
      </c>
      <c r="AA31" s="201">
        <f t="shared" si="2"/>
        <v>2804</v>
      </c>
      <c r="AB31" s="201">
        <f t="shared" si="2"/>
        <v>2805</v>
      </c>
      <c r="AC31" s="201">
        <f t="shared" si="2"/>
        <v>2806</v>
      </c>
      <c r="AD31" s="201">
        <f t="shared" si="2"/>
        <v>2807</v>
      </c>
      <c r="AE31" s="201">
        <f t="shared" si="2"/>
        <v>2808</v>
      </c>
      <c r="AF31" s="201">
        <f t="shared" si="2"/>
        <v>2809</v>
      </c>
      <c r="AG31" s="201">
        <f t="shared" si="2"/>
        <v>2810</v>
      </c>
      <c r="AH31" s="201">
        <f t="shared" si="2"/>
        <v>2811</v>
      </c>
      <c r="AI31" s="201">
        <f t="shared" si="2"/>
        <v>2812</v>
      </c>
      <c r="AJ31" s="201">
        <f>(($AN$4-2000)+3)*100+AJ32</f>
        <v>2901</v>
      </c>
      <c r="AK31" s="201">
        <f t="shared" ref="AK31:AL31" si="3">(($AN$4-2000)+3)*100+AK32</f>
        <v>2902</v>
      </c>
      <c r="AL31" s="201">
        <f t="shared" si="3"/>
        <v>2903</v>
      </c>
    </row>
    <row r="32" spans="1:40" ht="30" hidden="1" customHeight="1">
      <c r="C32" s="4">
        <v>4</v>
      </c>
      <c r="D32" s="4">
        <v>5</v>
      </c>
      <c r="E32" s="4">
        <v>6</v>
      </c>
      <c r="F32" s="4">
        <v>7</v>
      </c>
      <c r="G32" s="4">
        <v>8</v>
      </c>
      <c r="H32" s="4">
        <v>9</v>
      </c>
      <c r="I32" s="4">
        <v>10</v>
      </c>
      <c r="J32" s="4">
        <v>11</v>
      </c>
      <c r="K32" s="4">
        <v>12</v>
      </c>
      <c r="L32" s="4">
        <v>1</v>
      </c>
      <c r="M32" s="4">
        <v>2</v>
      </c>
      <c r="N32" s="4">
        <v>3</v>
      </c>
      <c r="O32" s="4">
        <v>4</v>
      </c>
      <c r="P32" s="4">
        <v>5</v>
      </c>
      <c r="Q32" s="4">
        <v>6</v>
      </c>
      <c r="R32" s="4">
        <v>7</v>
      </c>
      <c r="S32" s="4">
        <v>8</v>
      </c>
      <c r="T32" s="4">
        <v>9</v>
      </c>
      <c r="U32" s="4">
        <v>10</v>
      </c>
      <c r="V32" s="4">
        <v>11</v>
      </c>
      <c r="W32" s="4">
        <v>12</v>
      </c>
      <c r="X32" s="4">
        <v>1</v>
      </c>
      <c r="Y32" s="4">
        <v>2</v>
      </c>
      <c r="Z32" s="4">
        <v>3</v>
      </c>
      <c r="AA32" s="4">
        <v>4</v>
      </c>
      <c r="AB32" s="4">
        <v>5</v>
      </c>
      <c r="AC32" s="4">
        <v>6</v>
      </c>
      <c r="AD32" s="4">
        <v>7</v>
      </c>
      <c r="AE32" s="4">
        <v>8</v>
      </c>
      <c r="AF32" s="4">
        <v>9</v>
      </c>
      <c r="AG32" s="4">
        <v>10</v>
      </c>
      <c r="AH32" s="4">
        <v>11</v>
      </c>
      <c r="AI32" s="4">
        <v>12</v>
      </c>
      <c r="AJ32" s="4">
        <v>1</v>
      </c>
      <c r="AK32" s="4">
        <v>2</v>
      </c>
      <c r="AL32" s="4">
        <v>3</v>
      </c>
    </row>
  </sheetData>
  <sheetProtection algorithmName="SHA-512" hashValue="P6sIxZ0JuFYP8Fy0X5ZAynWchi77n/4awOmw4WamqY/KWKo0JFnOt0j1Te601bIkpRoEIc/r405wfStKm+z2vA==" saltValue="UNEBCGgnn1Gj4A/RCjGahQ==" spinCount="100000" sheet="1" objects="1" scenarios="1" formatCells="0" formatRows="0"/>
  <protectedRanges>
    <protectedRange sqref="C4:F4 H4:K4 A27:XFD29 A10:XFD11 A12:XFD15 A16:XFD21 A22:XFD26" name="入寮箇所"/>
  </protectedRanges>
  <mergeCells count="11">
    <mergeCell ref="A25:A29"/>
    <mergeCell ref="C4:D4"/>
    <mergeCell ref="E4:F4"/>
    <mergeCell ref="H4:I4"/>
    <mergeCell ref="J4:K4"/>
    <mergeCell ref="A4:B4"/>
    <mergeCell ref="A10:A14"/>
    <mergeCell ref="A20:A24"/>
    <mergeCell ref="A7:A9"/>
    <mergeCell ref="B7:B9"/>
    <mergeCell ref="A15:A19"/>
  </mergeCells>
  <phoneticPr fontId="1"/>
  <conditionalFormatting sqref="C10:AL29">
    <cfRule type="expression" dxfId="4" priority="29">
      <formula>C$31&gt;$B$31</formula>
    </cfRule>
    <cfRule type="expression" dxfId="3" priority="30">
      <formula>C$31&lt;$A$31</formula>
    </cfRule>
  </conditionalFormatting>
  <dataValidations count="3">
    <dataValidation type="list" allowBlank="1" showInputMessage="1" showErrorMessage="1" sqref="E4 J4:K4" xr:uid="{00000000-0002-0000-0200-000000000000}">
      <formula1>"1月,2月,3月,4月,5月,6月,7月,8月,9月,10月,11月,12月"</formula1>
    </dataValidation>
    <dataValidation type="list" allowBlank="1" showInputMessage="1" showErrorMessage="1" sqref="C4:D4" xr:uid="{00000000-0002-0000-0200-000001000000}">
      <formula1>$AO$4:$AP$4</formula1>
    </dataValidation>
    <dataValidation type="list" allowBlank="1" showInputMessage="1" showErrorMessage="1" sqref="H4:I4" xr:uid="{00000000-0002-0000-0200-000002000000}">
      <formula1>$AO$4:$AR$4</formula1>
    </dataValidation>
  </dataValidations>
  <pageMargins left="0.62992125984251968" right="0.43307086614173229" top="0.43307086614173229" bottom="0.43307086614173229" header="0.31496062992125984" footer="0.31496062992125984"/>
  <pageSetup paperSize="9" scale="71"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M75"/>
  <sheetViews>
    <sheetView view="pageBreakPreview" zoomScaleNormal="70" zoomScaleSheetLayoutView="100" workbookViewId="0"/>
  </sheetViews>
  <sheetFormatPr defaultColWidth="8.625" defaultRowHeight="30" customHeight="1"/>
  <cols>
    <col min="1" max="2" width="3.625" style="22" customWidth="1"/>
    <col min="3" max="3" width="8.625" style="22" customWidth="1"/>
    <col min="4" max="4" width="24.625" style="22" customWidth="1"/>
    <col min="5" max="5" width="12.625" style="22" customWidth="1"/>
    <col min="6" max="6" width="5.625" style="22" customWidth="1"/>
    <col min="7" max="7" width="12.625" style="22" customWidth="1"/>
    <col min="8" max="8" width="5.625" style="22" customWidth="1"/>
    <col min="9" max="9" width="12.625" style="22" customWidth="1"/>
    <col min="10" max="10" width="5.625" style="22" customWidth="1"/>
    <col min="11" max="12" width="12.625" style="22" customWidth="1"/>
    <col min="13" max="13" width="8.625" style="22" customWidth="1"/>
    <col min="14" max="16384" width="8.625" style="22"/>
  </cols>
  <sheetData>
    <row r="1" spans="1:13" s="159" customFormat="1" ht="18">
      <c r="A1" s="158"/>
      <c r="B1" s="158"/>
      <c r="C1" s="158"/>
      <c r="D1" s="158"/>
      <c r="E1" s="158"/>
      <c r="F1" s="158"/>
      <c r="G1" s="158"/>
      <c r="H1" s="158"/>
      <c r="I1" s="158"/>
      <c r="J1" s="158"/>
      <c r="K1" s="103"/>
      <c r="L1" s="156" t="s">
        <v>176</v>
      </c>
    </row>
    <row r="2" spans="1:13" s="159" customFormat="1" ht="18">
      <c r="A2" s="158"/>
      <c r="B2" s="158"/>
      <c r="C2" s="158"/>
      <c r="D2" s="158"/>
      <c r="E2" s="158"/>
      <c r="F2" s="158"/>
      <c r="G2" s="158"/>
      <c r="H2" s="158"/>
      <c r="I2" s="158"/>
      <c r="J2" s="105"/>
      <c r="K2" s="105"/>
      <c r="L2" s="102" t="s">
        <v>184</v>
      </c>
    </row>
    <row r="3" spans="1:13" ht="30" customHeight="1">
      <c r="A3" s="265" t="s">
        <v>89</v>
      </c>
      <c r="B3" s="265"/>
      <c r="C3" s="265"/>
      <c r="D3" s="265"/>
      <c r="E3" s="265"/>
      <c r="F3" s="265"/>
      <c r="G3" s="265"/>
      <c r="H3" s="265"/>
      <c r="I3" s="265"/>
      <c r="J3" s="265"/>
      <c r="K3" s="265"/>
      <c r="L3" s="265"/>
    </row>
    <row r="4" spans="1:13" s="91" customFormat="1" ht="36" customHeight="1">
      <c r="A4" s="266" t="s">
        <v>177</v>
      </c>
      <c r="B4" s="266"/>
      <c r="C4" s="266"/>
      <c r="D4" s="267"/>
      <c r="E4" s="267"/>
      <c r="F4" s="267"/>
      <c r="G4" s="267"/>
      <c r="H4" s="267"/>
      <c r="I4" s="267"/>
      <c r="J4" s="267"/>
      <c r="K4" s="267"/>
      <c r="L4" s="267"/>
    </row>
    <row r="5" spans="1:13" s="21" customFormat="1" ht="20.100000000000001" customHeight="1">
      <c r="A5" s="271"/>
      <c r="B5" s="272"/>
      <c r="C5" s="273"/>
      <c r="D5" s="277" t="s">
        <v>76</v>
      </c>
      <c r="E5" s="277" t="s">
        <v>90</v>
      </c>
      <c r="F5" s="268">
        <v>8</v>
      </c>
      <c r="G5" s="268"/>
      <c r="H5" s="268">
        <f>$F$5+1</f>
        <v>9</v>
      </c>
      <c r="I5" s="268"/>
      <c r="J5" s="268">
        <f>$H$5+1</f>
        <v>10</v>
      </c>
      <c r="K5" s="268"/>
      <c r="L5" s="269" t="s">
        <v>91</v>
      </c>
    </row>
    <row r="6" spans="1:13" s="21" customFormat="1" ht="20.100000000000001" customHeight="1" thickBot="1">
      <c r="A6" s="274"/>
      <c r="B6" s="275"/>
      <c r="C6" s="276"/>
      <c r="D6" s="278"/>
      <c r="E6" s="278"/>
      <c r="F6" s="23" t="s">
        <v>92</v>
      </c>
      <c r="G6" s="59" t="s">
        <v>91</v>
      </c>
      <c r="H6" s="23" t="s">
        <v>92</v>
      </c>
      <c r="I6" s="59" t="s">
        <v>91</v>
      </c>
      <c r="J6" s="23" t="s">
        <v>92</v>
      </c>
      <c r="K6" s="24" t="s">
        <v>91</v>
      </c>
      <c r="L6" s="270"/>
    </row>
    <row r="7" spans="1:13" s="21" customFormat="1" ht="18" customHeight="1">
      <c r="A7" s="244" t="s">
        <v>178</v>
      </c>
      <c r="B7" s="245"/>
      <c r="C7" s="262" t="s">
        <v>182</v>
      </c>
      <c r="D7" s="80"/>
      <c r="E7" s="81"/>
      <c r="F7" s="146"/>
      <c r="G7" s="137">
        <f>E7*F7</f>
        <v>0</v>
      </c>
      <c r="H7" s="146"/>
      <c r="I7" s="137">
        <f>E7*H7</f>
        <v>0</v>
      </c>
      <c r="J7" s="146"/>
      <c r="K7" s="138">
        <f>E7*J7</f>
        <v>0</v>
      </c>
      <c r="L7" s="84">
        <f>SUM(G7,I7,K7)</f>
        <v>0</v>
      </c>
    </row>
    <row r="8" spans="1:13" s="21" customFormat="1" ht="18" customHeight="1">
      <c r="A8" s="246"/>
      <c r="B8" s="247"/>
      <c r="C8" s="263"/>
      <c r="D8" s="46"/>
      <c r="E8" s="47"/>
      <c r="F8" s="147"/>
      <c r="G8" s="139">
        <f t="shared" ref="G8:G16" si="0">E8*F8</f>
        <v>0</v>
      </c>
      <c r="H8" s="147"/>
      <c r="I8" s="139">
        <f t="shared" ref="I8:I16" si="1">E8*H8</f>
        <v>0</v>
      </c>
      <c r="J8" s="147"/>
      <c r="K8" s="140">
        <f t="shared" ref="K8:K16" si="2">E8*J8</f>
        <v>0</v>
      </c>
      <c r="L8" s="27">
        <f t="shared" ref="L8:L72" si="3">SUM(G8,I8,K8)</f>
        <v>0</v>
      </c>
      <c r="M8" s="235"/>
    </row>
    <row r="9" spans="1:13" ht="18" customHeight="1">
      <c r="A9" s="246"/>
      <c r="B9" s="247"/>
      <c r="C9" s="263"/>
      <c r="D9" s="46"/>
      <c r="E9" s="47"/>
      <c r="F9" s="147"/>
      <c r="G9" s="139">
        <f t="shared" si="0"/>
        <v>0</v>
      </c>
      <c r="H9" s="147"/>
      <c r="I9" s="139">
        <f t="shared" si="1"/>
        <v>0</v>
      </c>
      <c r="J9" s="147"/>
      <c r="K9" s="140">
        <f t="shared" si="2"/>
        <v>0</v>
      </c>
      <c r="L9" s="27">
        <f t="shared" si="3"/>
        <v>0</v>
      </c>
      <c r="M9" s="235"/>
    </row>
    <row r="10" spans="1:13" ht="18" customHeight="1">
      <c r="A10" s="246"/>
      <c r="B10" s="247"/>
      <c r="C10" s="263"/>
      <c r="D10" s="46"/>
      <c r="E10" s="47"/>
      <c r="F10" s="147"/>
      <c r="G10" s="139">
        <f t="shared" si="0"/>
        <v>0</v>
      </c>
      <c r="H10" s="147"/>
      <c r="I10" s="139">
        <f t="shared" si="1"/>
        <v>0</v>
      </c>
      <c r="J10" s="147"/>
      <c r="K10" s="140">
        <f t="shared" si="2"/>
        <v>0</v>
      </c>
      <c r="L10" s="27">
        <f t="shared" si="3"/>
        <v>0</v>
      </c>
      <c r="M10" s="21"/>
    </row>
    <row r="11" spans="1:13" ht="18" customHeight="1" thickBot="1">
      <c r="A11" s="246"/>
      <c r="B11" s="247"/>
      <c r="C11" s="263"/>
      <c r="D11" s="48"/>
      <c r="E11" s="49"/>
      <c r="F11" s="154"/>
      <c r="G11" s="144">
        <f t="shared" si="0"/>
        <v>0</v>
      </c>
      <c r="H11" s="154"/>
      <c r="I11" s="144">
        <f t="shared" si="1"/>
        <v>0</v>
      </c>
      <c r="J11" s="154"/>
      <c r="K11" s="145">
        <f t="shared" si="2"/>
        <v>0</v>
      </c>
      <c r="L11" s="30">
        <f t="shared" si="3"/>
        <v>0</v>
      </c>
      <c r="M11" s="21"/>
    </row>
    <row r="12" spans="1:13" ht="18" hidden="1" customHeight="1">
      <c r="A12" s="246"/>
      <c r="B12" s="247"/>
      <c r="C12" s="263"/>
      <c r="D12" s="80"/>
      <c r="E12" s="81"/>
      <c r="F12" s="146"/>
      <c r="G12" s="137">
        <f t="shared" si="0"/>
        <v>0</v>
      </c>
      <c r="H12" s="146"/>
      <c r="I12" s="137">
        <f t="shared" si="1"/>
        <v>0</v>
      </c>
      <c r="J12" s="146"/>
      <c r="K12" s="138">
        <f t="shared" si="2"/>
        <v>0</v>
      </c>
      <c r="L12" s="84">
        <f t="shared" si="3"/>
        <v>0</v>
      </c>
      <c r="M12" s="21"/>
    </row>
    <row r="13" spans="1:13" ht="18" hidden="1" customHeight="1">
      <c r="A13" s="246"/>
      <c r="B13" s="247"/>
      <c r="C13" s="263"/>
      <c r="D13" s="46"/>
      <c r="E13" s="47"/>
      <c r="F13" s="147"/>
      <c r="G13" s="139">
        <f t="shared" si="0"/>
        <v>0</v>
      </c>
      <c r="H13" s="147"/>
      <c r="I13" s="139">
        <f t="shared" si="1"/>
        <v>0</v>
      </c>
      <c r="J13" s="147"/>
      <c r="K13" s="140">
        <f t="shared" si="2"/>
        <v>0</v>
      </c>
      <c r="L13" s="27">
        <f t="shared" si="3"/>
        <v>0</v>
      </c>
      <c r="M13" s="21"/>
    </row>
    <row r="14" spans="1:13" ht="18" hidden="1" customHeight="1">
      <c r="A14" s="246"/>
      <c r="B14" s="247"/>
      <c r="C14" s="263"/>
      <c r="D14" s="46"/>
      <c r="E14" s="47"/>
      <c r="F14" s="147"/>
      <c r="G14" s="139">
        <f t="shared" si="0"/>
        <v>0</v>
      </c>
      <c r="H14" s="147"/>
      <c r="I14" s="139">
        <f t="shared" si="1"/>
        <v>0</v>
      </c>
      <c r="J14" s="147"/>
      <c r="K14" s="140">
        <f t="shared" si="2"/>
        <v>0</v>
      </c>
      <c r="L14" s="27">
        <f t="shared" si="3"/>
        <v>0</v>
      </c>
      <c r="M14" s="21"/>
    </row>
    <row r="15" spans="1:13" ht="18" hidden="1" customHeight="1">
      <c r="A15" s="246"/>
      <c r="B15" s="247"/>
      <c r="C15" s="263"/>
      <c r="D15" s="46"/>
      <c r="E15" s="47"/>
      <c r="F15" s="147"/>
      <c r="G15" s="139">
        <f t="shared" si="0"/>
        <v>0</v>
      </c>
      <c r="H15" s="147"/>
      <c r="I15" s="139">
        <f t="shared" si="1"/>
        <v>0</v>
      </c>
      <c r="J15" s="147"/>
      <c r="K15" s="140">
        <f t="shared" si="2"/>
        <v>0</v>
      </c>
      <c r="L15" s="27">
        <f t="shared" si="3"/>
        <v>0</v>
      </c>
      <c r="M15" s="21"/>
    </row>
    <row r="16" spans="1:13" ht="18" hidden="1" customHeight="1" thickBot="1">
      <c r="A16" s="246"/>
      <c r="B16" s="247"/>
      <c r="C16" s="263"/>
      <c r="D16" s="48"/>
      <c r="E16" s="49"/>
      <c r="F16" s="152"/>
      <c r="G16" s="28">
        <f t="shared" si="0"/>
        <v>0</v>
      </c>
      <c r="H16" s="152"/>
      <c r="I16" s="28">
        <f t="shared" si="1"/>
        <v>0</v>
      </c>
      <c r="J16" s="152"/>
      <c r="K16" s="29">
        <f t="shared" si="2"/>
        <v>0</v>
      </c>
      <c r="L16" s="30">
        <f t="shared" si="3"/>
        <v>0</v>
      </c>
      <c r="M16" s="21"/>
    </row>
    <row r="17" spans="1:13" ht="18" customHeight="1" thickBot="1">
      <c r="A17" s="246"/>
      <c r="B17" s="247"/>
      <c r="C17" s="264"/>
      <c r="D17" s="236" t="s">
        <v>93</v>
      </c>
      <c r="E17" s="76"/>
      <c r="F17" s="92"/>
      <c r="G17" s="77">
        <f>SUM(G7:G16)</f>
        <v>0</v>
      </c>
      <c r="H17" s="153"/>
      <c r="I17" s="77">
        <f>SUM(I7:I16)</f>
        <v>0</v>
      </c>
      <c r="J17" s="153"/>
      <c r="K17" s="78">
        <f>SUM(K7:K16)</f>
        <v>0</v>
      </c>
      <c r="L17" s="79">
        <f t="shared" si="3"/>
        <v>0</v>
      </c>
      <c r="M17" s="21"/>
    </row>
    <row r="18" spans="1:13" ht="18" customHeight="1">
      <c r="A18" s="246"/>
      <c r="B18" s="247"/>
      <c r="C18" s="262" t="s">
        <v>183</v>
      </c>
      <c r="D18" s="80"/>
      <c r="E18" s="81"/>
      <c r="F18" s="146"/>
      <c r="G18" s="137">
        <f>E18*F18</f>
        <v>0</v>
      </c>
      <c r="H18" s="146"/>
      <c r="I18" s="137">
        <f>E18*H18</f>
        <v>0</v>
      </c>
      <c r="J18" s="146"/>
      <c r="K18" s="138">
        <f>SUM($K$8:$K$17)</f>
        <v>0</v>
      </c>
      <c r="L18" s="84">
        <f>SUM(G18,I18,K18)</f>
        <v>0</v>
      </c>
      <c r="M18" s="21"/>
    </row>
    <row r="19" spans="1:13" ht="18" customHeight="1">
      <c r="A19" s="246"/>
      <c r="B19" s="247"/>
      <c r="C19" s="263"/>
      <c r="D19" s="46"/>
      <c r="E19" s="47"/>
      <c r="F19" s="147"/>
      <c r="G19" s="139">
        <f t="shared" ref="G19:G27" si="4">E19*F19</f>
        <v>0</v>
      </c>
      <c r="H19" s="147"/>
      <c r="I19" s="139">
        <f t="shared" ref="I19:I27" si="5">E19*H19</f>
        <v>0</v>
      </c>
      <c r="J19" s="147"/>
      <c r="K19" s="140">
        <f t="shared" ref="K19:K27" si="6">E19*J19</f>
        <v>0</v>
      </c>
      <c r="L19" s="27">
        <f t="shared" ref="L19:L27" si="7">SUM(G19,I19,K19)</f>
        <v>0</v>
      </c>
      <c r="M19" s="21"/>
    </row>
    <row r="20" spans="1:13" ht="18" customHeight="1">
      <c r="A20" s="246"/>
      <c r="B20" s="247"/>
      <c r="C20" s="263"/>
      <c r="D20" s="46"/>
      <c r="E20" s="47"/>
      <c r="F20" s="147"/>
      <c r="G20" s="139">
        <f t="shared" si="4"/>
        <v>0</v>
      </c>
      <c r="H20" s="147"/>
      <c r="I20" s="139">
        <f t="shared" si="5"/>
        <v>0</v>
      </c>
      <c r="J20" s="147"/>
      <c r="K20" s="140">
        <f t="shared" si="6"/>
        <v>0</v>
      </c>
      <c r="L20" s="27">
        <f t="shared" si="7"/>
        <v>0</v>
      </c>
      <c r="M20" s="21"/>
    </row>
    <row r="21" spans="1:13" ht="18" customHeight="1">
      <c r="A21" s="246"/>
      <c r="B21" s="247"/>
      <c r="C21" s="263"/>
      <c r="D21" s="46"/>
      <c r="E21" s="47"/>
      <c r="F21" s="147"/>
      <c r="G21" s="139">
        <f t="shared" si="4"/>
        <v>0</v>
      </c>
      <c r="H21" s="147"/>
      <c r="I21" s="139">
        <f t="shared" si="5"/>
        <v>0</v>
      </c>
      <c r="J21" s="147"/>
      <c r="K21" s="140">
        <f t="shared" si="6"/>
        <v>0</v>
      </c>
      <c r="L21" s="27">
        <f t="shared" si="7"/>
        <v>0</v>
      </c>
      <c r="M21" s="21"/>
    </row>
    <row r="22" spans="1:13" ht="18" customHeight="1" thickBot="1">
      <c r="A22" s="246"/>
      <c r="B22" s="247"/>
      <c r="C22" s="263"/>
      <c r="D22" s="48"/>
      <c r="E22" s="49"/>
      <c r="F22" s="154"/>
      <c r="G22" s="144">
        <f t="shared" si="4"/>
        <v>0</v>
      </c>
      <c r="H22" s="154"/>
      <c r="I22" s="144">
        <f t="shared" si="5"/>
        <v>0</v>
      </c>
      <c r="J22" s="154"/>
      <c r="K22" s="145">
        <f t="shared" si="6"/>
        <v>0</v>
      </c>
      <c r="L22" s="30">
        <f t="shared" si="7"/>
        <v>0</v>
      </c>
      <c r="M22" s="21"/>
    </row>
    <row r="23" spans="1:13" ht="18" hidden="1" customHeight="1">
      <c r="A23" s="246"/>
      <c r="B23" s="247"/>
      <c r="C23" s="263"/>
      <c r="D23" s="176"/>
      <c r="E23" s="177"/>
      <c r="F23" s="146"/>
      <c r="G23" s="137">
        <f t="shared" si="4"/>
        <v>0</v>
      </c>
      <c r="H23" s="146"/>
      <c r="I23" s="137">
        <f t="shared" si="5"/>
        <v>0</v>
      </c>
      <c r="J23" s="146"/>
      <c r="K23" s="138">
        <f t="shared" si="6"/>
        <v>0</v>
      </c>
      <c r="L23" s="84">
        <f t="shared" si="7"/>
        <v>0</v>
      </c>
      <c r="M23" s="21"/>
    </row>
    <row r="24" spans="1:13" ht="18" hidden="1" customHeight="1">
      <c r="A24" s="246"/>
      <c r="B24" s="247"/>
      <c r="C24" s="263"/>
      <c r="D24" s="171"/>
      <c r="E24" s="172"/>
      <c r="F24" s="147"/>
      <c r="G24" s="139">
        <f t="shared" si="4"/>
        <v>0</v>
      </c>
      <c r="H24" s="147"/>
      <c r="I24" s="139">
        <f t="shared" si="5"/>
        <v>0</v>
      </c>
      <c r="J24" s="147"/>
      <c r="K24" s="140">
        <f t="shared" si="6"/>
        <v>0</v>
      </c>
      <c r="L24" s="27">
        <f t="shared" si="7"/>
        <v>0</v>
      </c>
      <c r="M24" s="21"/>
    </row>
    <row r="25" spans="1:13" ht="18" hidden="1" customHeight="1">
      <c r="A25" s="246"/>
      <c r="B25" s="247"/>
      <c r="C25" s="263"/>
      <c r="D25" s="171"/>
      <c r="E25" s="172"/>
      <c r="F25" s="147"/>
      <c r="G25" s="139">
        <f t="shared" si="4"/>
        <v>0</v>
      </c>
      <c r="H25" s="147"/>
      <c r="I25" s="139">
        <f t="shared" si="5"/>
        <v>0</v>
      </c>
      <c r="J25" s="147"/>
      <c r="K25" s="140">
        <f t="shared" si="6"/>
        <v>0</v>
      </c>
      <c r="L25" s="27">
        <f t="shared" si="7"/>
        <v>0</v>
      </c>
      <c r="M25" s="21"/>
    </row>
    <row r="26" spans="1:13" ht="18" hidden="1" customHeight="1">
      <c r="A26" s="246"/>
      <c r="B26" s="247"/>
      <c r="C26" s="263"/>
      <c r="D26" s="171"/>
      <c r="E26" s="172"/>
      <c r="F26" s="147"/>
      <c r="G26" s="139">
        <f t="shared" si="4"/>
        <v>0</v>
      </c>
      <c r="H26" s="147"/>
      <c r="I26" s="139">
        <f t="shared" si="5"/>
        <v>0</v>
      </c>
      <c r="J26" s="147"/>
      <c r="K26" s="140">
        <f t="shared" si="6"/>
        <v>0</v>
      </c>
      <c r="L26" s="27">
        <f t="shared" si="7"/>
        <v>0</v>
      </c>
      <c r="M26" s="21"/>
    </row>
    <row r="27" spans="1:13" ht="18" hidden="1" customHeight="1" thickBot="1">
      <c r="A27" s="246"/>
      <c r="B27" s="247"/>
      <c r="C27" s="263"/>
      <c r="D27" s="48"/>
      <c r="E27" s="49"/>
      <c r="F27" s="154"/>
      <c r="G27" s="144">
        <f t="shared" si="4"/>
        <v>0</v>
      </c>
      <c r="H27" s="154"/>
      <c r="I27" s="144">
        <f t="shared" si="5"/>
        <v>0</v>
      </c>
      <c r="J27" s="154"/>
      <c r="K27" s="145">
        <f t="shared" si="6"/>
        <v>0</v>
      </c>
      <c r="L27" s="30">
        <f t="shared" si="7"/>
        <v>0</v>
      </c>
      <c r="M27" s="21"/>
    </row>
    <row r="28" spans="1:13" ht="18" customHeight="1" thickBot="1">
      <c r="A28" s="248"/>
      <c r="B28" s="249"/>
      <c r="C28" s="264"/>
      <c r="D28" s="236" t="s">
        <v>93</v>
      </c>
      <c r="E28" s="76"/>
      <c r="F28" s="92"/>
      <c r="G28" s="77">
        <f>SUM(G18:G27)</f>
        <v>0</v>
      </c>
      <c r="H28" s="153"/>
      <c r="I28" s="77">
        <f>SUM(I18:I27)</f>
        <v>0</v>
      </c>
      <c r="J28" s="153"/>
      <c r="K28" s="78">
        <f>SUM(K18:K27)</f>
        <v>0</v>
      </c>
      <c r="L28" s="79">
        <f>SUM(G28,I28,K28)</f>
        <v>0</v>
      </c>
      <c r="M28" s="21"/>
    </row>
    <row r="29" spans="1:13" s="21" customFormat="1" ht="18" customHeight="1">
      <c r="A29" s="244" t="s">
        <v>181</v>
      </c>
      <c r="B29" s="245"/>
      <c r="C29" s="254" t="s">
        <v>180</v>
      </c>
      <c r="D29" s="80"/>
      <c r="E29" s="81"/>
      <c r="F29" s="143"/>
      <c r="G29" s="82">
        <f t="shared" ref="G29:G38" si="8">E29*F29</f>
        <v>0</v>
      </c>
      <c r="H29" s="143"/>
      <c r="I29" s="82">
        <f t="shared" ref="I29:I38" si="9">E29*H29</f>
        <v>0</v>
      </c>
      <c r="J29" s="143"/>
      <c r="K29" s="83">
        <f t="shared" ref="K29:K38" si="10">E29*J29</f>
        <v>0</v>
      </c>
      <c r="L29" s="84">
        <f t="shared" ref="L29:L39" si="11">SUM(G29,I29,K29)</f>
        <v>0</v>
      </c>
    </row>
    <row r="30" spans="1:13" s="21" customFormat="1" ht="18" customHeight="1">
      <c r="A30" s="246"/>
      <c r="B30" s="247"/>
      <c r="C30" s="254"/>
      <c r="D30" s="46"/>
      <c r="E30" s="47"/>
      <c r="F30" s="142"/>
      <c r="G30" s="25">
        <f t="shared" si="8"/>
        <v>0</v>
      </c>
      <c r="H30" s="142"/>
      <c r="I30" s="25">
        <f t="shared" si="9"/>
        <v>0</v>
      </c>
      <c r="J30" s="142"/>
      <c r="K30" s="26">
        <f t="shared" si="10"/>
        <v>0</v>
      </c>
      <c r="L30" s="27">
        <f t="shared" si="11"/>
        <v>0</v>
      </c>
    </row>
    <row r="31" spans="1:13" ht="18" customHeight="1">
      <c r="A31" s="246"/>
      <c r="B31" s="247"/>
      <c r="C31" s="254"/>
      <c r="D31" s="46"/>
      <c r="E31" s="47"/>
      <c r="F31" s="142"/>
      <c r="G31" s="25">
        <f t="shared" si="8"/>
        <v>0</v>
      </c>
      <c r="H31" s="142"/>
      <c r="I31" s="25">
        <f t="shared" si="9"/>
        <v>0</v>
      </c>
      <c r="J31" s="142"/>
      <c r="K31" s="26">
        <f t="shared" si="10"/>
        <v>0</v>
      </c>
      <c r="L31" s="27">
        <f t="shared" si="11"/>
        <v>0</v>
      </c>
      <c r="M31" s="21"/>
    </row>
    <row r="32" spans="1:13" ht="18" customHeight="1">
      <c r="A32" s="246"/>
      <c r="B32" s="247"/>
      <c r="C32" s="254"/>
      <c r="D32" s="46"/>
      <c r="E32" s="47"/>
      <c r="F32" s="142"/>
      <c r="G32" s="25">
        <f t="shared" si="8"/>
        <v>0</v>
      </c>
      <c r="H32" s="142"/>
      <c r="I32" s="25">
        <f t="shared" si="9"/>
        <v>0</v>
      </c>
      <c r="J32" s="142"/>
      <c r="K32" s="26">
        <f t="shared" si="10"/>
        <v>0</v>
      </c>
      <c r="L32" s="27">
        <f t="shared" si="11"/>
        <v>0</v>
      </c>
      <c r="M32" s="21"/>
    </row>
    <row r="33" spans="1:13" ht="18" customHeight="1" thickBot="1">
      <c r="A33" s="246"/>
      <c r="B33" s="247"/>
      <c r="C33" s="254"/>
      <c r="D33" s="48"/>
      <c r="E33" s="49"/>
      <c r="F33" s="152"/>
      <c r="G33" s="28">
        <f t="shared" si="8"/>
        <v>0</v>
      </c>
      <c r="H33" s="152"/>
      <c r="I33" s="28">
        <f t="shared" si="9"/>
        <v>0</v>
      </c>
      <c r="J33" s="152"/>
      <c r="K33" s="29">
        <f t="shared" si="10"/>
        <v>0</v>
      </c>
      <c r="L33" s="30">
        <f t="shared" si="11"/>
        <v>0</v>
      </c>
      <c r="M33" s="21"/>
    </row>
    <row r="34" spans="1:13" ht="18" hidden="1" customHeight="1">
      <c r="A34" s="246"/>
      <c r="B34" s="247"/>
      <c r="C34" s="254"/>
      <c r="D34" s="176"/>
      <c r="E34" s="177"/>
      <c r="F34" s="178"/>
      <c r="G34" s="82">
        <f t="shared" si="8"/>
        <v>0</v>
      </c>
      <c r="H34" s="143"/>
      <c r="I34" s="82">
        <f t="shared" si="9"/>
        <v>0</v>
      </c>
      <c r="J34" s="143"/>
      <c r="K34" s="83">
        <f t="shared" si="10"/>
        <v>0</v>
      </c>
      <c r="L34" s="84">
        <f t="shared" si="11"/>
        <v>0</v>
      </c>
      <c r="M34" s="21"/>
    </row>
    <row r="35" spans="1:13" ht="18" hidden="1" customHeight="1">
      <c r="A35" s="246"/>
      <c r="B35" s="247"/>
      <c r="C35" s="254"/>
      <c r="D35" s="171"/>
      <c r="E35" s="172"/>
      <c r="F35" s="175"/>
      <c r="G35" s="25">
        <f t="shared" si="8"/>
        <v>0</v>
      </c>
      <c r="H35" s="142"/>
      <c r="I35" s="25">
        <f t="shared" si="9"/>
        <v>0</v>
      </c>
      <c r="J35" s="142"/>
      <c r="K35" s="26">
        <f t="shared" si="10"/>
        <v>0</v>
      </c>
      <c r="L35" s="27">
        <f t="shared" si="11"/>
        <v>0</v>
      </c>
      <c r="M35" s="21"/>
    </row>
    <row r="36" spans="1:13" ht="18" hidden="1" customHeight="1">
      <c r="A36" s="246"/>
      <c r="B36" s="247"/>
      <c r="C36" s="254"/>
      <c r="D36" s="171"/>
      <c r="E36" s="172"/>
      <c r="F36" s="175"/>
      <c r="G36" s="25">
        <f t="shared" si="8"/>
        <v>0</v>
      </c>
      <c r="H36" s="142"/>
      <c r="I36" s="25">
        <f t="shared" si="9"/>
        <v>0</v>
      </c>
      <c r="J36" s="142"/>
      <c r="K36" s="26">
        <f t="shared" si="10"/>
        <v>0</v>
      </c>
      <c r="L36" s="27">
        <f t="shared" si="11"/>
        <v>0</v>
      </c>
      <c r="M36" s="21"/>
    </row>
    <row r="37" spans="1:13" ht="18" hidden="1" customHeight="1">
      <c r="A37" s="246"/>
      <c r="B37" s="247"/>
      <c r="C37" s="254"/>
      <c r="D37" s="171"/>
      <c r="E37" s="172"/>
      <c r="F37" s="175"/>
      <c r="G37" s="25">
        <f t="shared" si="8"/>
        <v>0</v>
      </c>
      <c r="H37" s="142"/>
      <c r="I37" s="25">
        <f t="shared" si="9"/>
        <v>0</v>
      </c>
      <c r="J37" s="142"/>
      <c r="K37" s="26">
        <f t="shared" si="10"/>
        <v>0</v>
      </c>
      <c r="L37" s="27">
        <f t="shared" si="11"/>
        <v>0</v>
      </c>
      <c r="M37" s="21"/>
    </row>
    <row r="38" spans="1:13" ht="18" hidden="1" customHeight="1" thickBot="1">
      <c r="A38" s="246"/>
      <c r="B38" s="247"/>
      <c r="C38" s="254"/>
      <c r="D38" s="48"/>
      <c r="E38" s="49"/>
      <c r="F38" s="152"/>
      <c r="G38" s="28">
        <f t="shared" si="8"/>
        <v>0</v>
      </c>
      <c r="H38" s="152"/>
      <c r="I38" s="28">
        <f t="shared" si="9"/>
        <v>0</v>
      </c>
      <c r="J38" s="152"/>
      <c r="K38" s="29">
        <f t="shared" si="10"/>
        <v>0</v>
      </c>
      <c r="L38" s="30">
        <f t="shared" si="11"/>
        <v>0</v>
      </c>
      <c r="M38" s="21"/>
    </row>
    <row r="39" spans="1:13" ht="18" customHeight="1" thickBot="1">
      <c r="A39" s="246"/>
      <c r="B39" s="247"/>
      <c r="C39" s="255"/>
      <c r="D39" s="237" t="s">
        <v>93</v>
      </c>
      <c r="E39" s="238"/>
      <c r="F39" s="153"/>
      <c r="G39" s="77">
        <f>SUM(G29:G38)</f>
        <v>0</v>
      </c>
      <c r="H39" s="153"/>
      <c r="I39" s="77">
        <f>SUM(I29:I38)</f>
        <v>0</v>
      </c>
      <c r="J39" s="153"/>
      <c r="K39" s="78">
        <f>SUM(K29:K38)</f>
        <v>0</v>
      </c>
      <c r="L39" s="79">
        <f t="shared" si="11"/>
        <v>0</v>
      </c>
      <c r="M39" s="21"/>
    </row>
    <row r="40" spans="1:13" s="21" customFormat="1" ht="18" customHeight="1">
      <c r="A40" s="246"/>
      <c r="B40" s="247"/>
      <c r="C40" s="253" t="s">
        <v>179</v>
      </c>
      <c r="D40" s="80"/>
      <c r="E40" s="81"/>
      <c r="F40" s="143"/>
      <c r="G40" s="82">
        <f t="shared" ref="G40:G49" si="12">E40*F40</f>
        <v>0</v>
      </c>
      <c r="H40" s="143"/>
      <c r="I40" s="82">
        <f t="shared" ref="I40:I49" si="13">E40*H40</f>
        <v>0</v>
      </c>
      <c r="J40" s="143"/>
      <c r="K40" s="83">
        <f t="shared" ref="K40:K49" si="14">E40*J40</f>
        <v>0</v>
      </c>
      <c r="L40" s="84">
        <f t="shared" si="3"/>
        <v>0</v>
      </c>
    </row>
    <row r="41" spans="1:13" s="21" customFormat="1" ht="18" customHeight="1">
      <c r="A41" s="246"/>
      <c r="B41" s="247"/>
      <c r="C41" s="254"/>
      <c r="D41" s="46"/>
      <c r="E41" s="47"/>
      <c r="F41" s="142"/>
      <c r="G41" s="25">
        <f t="shared" si="12"/>
        <v>0</v>
      </c>
      <c r="H41" s="142"/>
      <c r="I41" s="25">
        <f t="shared" si="13"/>
        <v>0</v>
      </c>
      <c r="J41" s="142"/>
      <c r="K41" s="26">
        <f t="shared" si="14"/>
        <v>0</v>
      </c>
      <c r="L41" s="27">
        <f t="shared" si="3"/>
        <v>0</v>
      </c>
    </row>
    <row r="42" spans="1:13" ht="18" customHeight="1">
      <c r="A42" s="246"/>
      <c r="B42" s="247"/>
      <c r="C42" s="254"/>
      <c r="D42" s="46"/>
      <c r="E42" s="47"/>
      <c r="F42" s="142"/>
      <c r="G42" s="25">
        <f t="shared" si="12"/>
        <v>0</v>
      </c>
      <c r="H42" s="142"/>
      <c r="I42" s="25">
        <f t="shared" si="13"/>
        <v>0</v>
      </c>
      <c r="J42" s="142"/>
      <c r="K42" s="26">
        <f t="shared" si="14"/>
        <v>0</v>
      </c>
      <c r="L42" s="27">
        <f t="shared" si="3"/>
        <v>0</v>
      </c>
      <c r="M42" s="21"/>
    </row>
    <row r="43" spans="1:13" ht="18" customHeight="1">
      <c r="A43" s="246"/>
      <c r="B43" s="247"/>
      <c r="C43" s="254"/>
      <c r="D43" s="46"/>
      <c r="E43" s="47"/>
      <c r="F43" s="142"/>
      <c r="G43" s="25">
        <f t="shared" si="12"/>
        <v>0</v>
      </c>
      <c r="H43" s="142"/>
      <c r="I43" s="25">
        <f t="shared" si="13"/>
        <v>0</v>
      </c>
      <c r="J43" s="142"/>
      <c r="K43" s="26">
        <f t="shared" si="14"/>
        <v>0</v>
      </c>
      <c r="L43" s="27">
        <f t="shared" si="3"/>
        <v>0</v>
      </c>
      <c r="M43" s="21"/>
    </row>
    <row r="44" spans="1:13" ht="18" customHeight="1" thickBot="1">
      <c r="A44" s="246"/>
      <c r="B44" s="247"/>
      <c r="C44" s="254"/>
      <c r="D44" s="48"/>
      <c r="E44" s="49"/>
      <c r="F44" s="152"/>
      <c r="G44" s="28">
        <f t="shared" si="12"/>
        <v>0</v>
      </c>
      <c r="H44" s="152"/>
      <c r="I44" s="28">
        <f t="shared" si="13"/>
        <v>0</v>
      </c>
      <c r="J44" s="152"/>
      <c r="K44" s="29">
        <f t="shared" si="14"/>
        <v>0</v>
      </c>
      <c r="L44" s="30">
        <f t="shared" si="3"/>
        <v>0</v>
      </c>
      <c r="M44" s="21"/>
    </row>
    <row r="45" spans="1:13" ht="18" hidden="1" customHeight="1">
      <c r="A45" s="246"/>
      <c r="B45" s="247"/>
      <c r="C45" s="254"/>
      <c r="D45" s="176"/>
      <c r="E45" s="177"/>
      <c r="F45" s="178"/>
      <c r="G45" s="82">
        <f t="shared" si="12"/>
        <v>0</v>
      </c>
      <c r="H45" s="143"/>
      <c r="I45" s="82">
        <f t="shared" si="13"/>
        <v>0</v>
      </c>
      <c r="J45" s="143"/>
      <c r="K45" s="83">
        <f t="shared" si="14"/>
        <v>0</v>
      </c>
      <c r="L45" s="84">
        <f t="shared" si="3"/>
        <v>0</v>
      </c>
      <c r="M45" s="21"/>
    </row>
    <row r="46" spans="1:13" ht="18" hidden="1" customHeight="1">
      <c r="A46" s="246"/>
      <c r="B46" s="247"/>
      <c r="C46" s="254"/>
      <c r="D46" s="171"/>
      <c r="E46" s="172"/>
      <c r="F46" s="175"/>
      <c r="G46" s="25">
        <f t="shared" si="12"/>
        <v>0</v>
      </c>
      <c r="H46" s="142"/>
      <c r="I46" s="25">
        <f t="shared" si="13"/>
        <v>0</v>
      </c>
      <c r="J46" s="142"/>
      <c r="K46" s="26">
        <f t="shared" si="14"/>
        <v>0</v>
      </c>
      <c r="L46" s="27">
        <f t="shared" si="3"/>
        <v>0</v>
      </c>
      <c r="M46" s="21"/>
    </row>
    <row r="47" spans="1:13" ht="18" hidden="1" customHeight="1">
      <c r="A47" s="246"/>
      <c r="B47" s="247"/>
      <c r="C47" s="254"/>
      <c r="D47" s="171"/>
      <c r="E47" s="172"/>
      <c r="F47" s="175"/>
      <c r="G47" s="25">
        <f t="shared" si="12"/>
        <v>0</v>
      </c>
      <c r="H47" s="142"/>
      <c r="I47" s="25">
        <f t="shared" si="13"/>
        <v>0</v>
      </c>
      <c r="J47" s="142"/>
      <c r="K47" s="26">
        <f t="shared" si="14"/>
        <v>0</v>
      </c>
      <c r="L47" s="27">
        <f t="shared" si="3"/>
        <v>0</v>
      </c>
      <c r="M47" s="21"/>
    </row>
    <row r="48" spans="1:13" ht="18" hidden="1" customHeight="1">
      <c r="A48" s="246"/>
      <c r="B48" s="247"/>
      <c r="C48" s="254"/>
      <c r="D48" s="171"/>
      <c r="E48" s="172"/>
      <c r="F48" s="175"/>
      <c r="G48" s="25">
        <f t="shared" si="12"/>
        <v>0</v>
      </c>
      <c r="H48" s="142"/>
      <c r="I48" s="25">
        <f t="shared" si="13"/>
        <v>0</v>
      </c>
      <c r="J48" s="142"/>
      <c r="K48" s="26">
        <f t="shared" si="14"/>
        <v>0</v>
      </c>
      <c r="L48" s="27">
        <f t="shared" si="3"/>
        <v>0</v>
      </c>
      <c r="M48" s="21"/>
    </row>
    <row r="49" spans="1:13" ht="18" hidden="1" customHeight="1" thickBot="1">
      <c r="A49" s="246"/>
      <c r="B49" s="247"/>
      <c r="C49" s="254"/>
      <c r="D49" s="48"/>
      <c r="E49" s="49"/>
      <c r="F49" s="152"/>
      <c r="G49" s="28">
        <f t="shared" si="12"/>
        <v>0</v>
      </c>
      <c r="H49" s="152"/>
      <c r="I49" s="28">
        <f t="shared" si="13"/>
        <v>0</v>
      </c>
      <c r="J49" s="152"/>
      <c r="K49" s="29">
        <f t="shared" si="14"/>
        <v>0</v>
      </c>
      <c r="L49" s="30">
        <f t="shared" si="3"/>
        <v>0</v>
      </c>
      <c r="M49" s="21"/>
    </row>
    <row r="50" spans="1:13" ht="18" customHeight="1" thickBot="1">
      <c r="A50" s="248"/>
      <c r="B50" s="249"/>
      <c r="C50" s="255"/>
      <c r="D50" s="236" t="s">
        <v>93</v>
      </c>
      <c r="E50" s="76"/>
      <c r="F50" s="153"/>
      <c r="G50" s="77">
        <f>SUM(G40:G49)</f>
        <v>0</v>
      </c>
      <c r="H50" s="153"/>
      <c r="I50" s="77">
        <f>SUM(I40:I49)</f>
        <v>0</v>
      </c>
      <c r="J50" s="153"/>
      <c r="K50" s="78">
        <f>SUM(K40:K49)</f>
        <v>0</v>
      </c>
      <c r="L50" s="79">
        <f t="shared" si="3"/>
        <v>0</v>
      </c>
      <c r="M50" s="21"/>
    </row>
    <row r="51" spans="1:13" s="21" customFormat="1" ht="18" customHeight="1">
      <c r="A51" s="253" t="s">
        <v>141</v>
      </c>
      <c r="B51" s="256"/>
      <c r="C51" s="256"/>
      <c r="D51" s="80"/>
      <c r="E51" s="81"/>
      <c r="F51" s="146"/>
      <c r="G51" s="137">
        <f t="shared" ref="G51:G60" si="15">E51*F51</f>
        <v>0</v>
      </c>
      <c r="H51" s="146"/>
      <c r="I51" s="137">
        <f t="shared" ref="I51:I60" si="16">E51*H51</f>
        <v>0</v>
      </c>
      <c r="J51" s="146"/>
      <c r="K51" s="138">
        <f t="shared" ref="K51:K60" si="17">E51*J51</f>
        <v>0</v>
      </c>
      <c r="L51" s="84">
        <f t="shared" si="3"/>
        <v>0</v>
      </c>
    </row>
    <row r="52" spans="1:13" s="21" customFormat="1" ht="18" customHeight="1">
      <c r="A52" s="254"/>
      <c r="B52" s="257"/>
      <c r="C52" s="257"/>
      <c r="D52" s="46"/>
      <c r="E52" s="47"/>
      <c r="F52" s="147"/>
      <c r="G52" s="139">
        <f t="shared" si="15"/>
        <v>0</v>
      </c>
      <c r="H52" s="147"/>
      <c r="I52" s="139">
        <f t="shared" si="16"/>
        <v>0</v>
      </c>
      <c r="J52" s="147"/>
      <c r="K52" s="140">
        <f t="shared" si="17"/>
        <v>0</v>
      </c>
      <c r="L52" s="27">
        <f t="shared" si="3"/>
        <v>0</v>
      </c>
    </row>
    <row r="53" spans="1:13" ht="18" customHeight="1">
      <c r="A53" s="254"/>
      <c r="B53" s="257"/>
      <c r="C53" s="257"/>
      <c r="D53" s="46"/>
      <c r="E53" s="47"/>
      <c r="F53" s="147"/>
      <c r="G53" s="139">
        <f t="shared" si="15"/>
        <v>0</v>
      </c>
      <c r="H53" s="147"/>
      <c r="I53" s="139">
        <f t="shared" si="16"/>
        <v>0</v>
      </c>
      <c r="J53" s="147"/>
      <c r="K53" s="140">
        <f t="shared" si="17"/>
        <v>0</v>
      </c>
      <c r="L53" s="27">
        <f t="shared" si="3"/>
        <v>0</v>
      </c>
      <c r="M53" s="21"/>
    </row>
    <row r="54" spans="1:13" ht="18" customHeight="1">
      <c r="A54" s="254"/>
      <c r="B54" s="257"/>
      <c r="C54" s="257"/>
      <c r="D54" s="46"/>
      <c r="E54" s="47"/>
      <c r="F54" s="147"/>
      <c r="G54" s="139">
        <f t="shared" si="15"/>
        <v>0</v>
      </c>
      <c r="H54" s="147"/>
      <c r="I54" s="139">
        <f t="shared" si="16"/>
        <v>0</v>
      </c>
      <c r="J54" s="147"/>
      <c r="K54" s="140">
        <f t="shared" si="17"/>
        <v>0</v>
      </c>
      <c r="L54" s="27">
        <f t="shared" si="3"/>
        <v>0</v>
      </c>
      <c r="M54" s="21"/>
    </row>
    <row r="55" spans="1:13" ht="18" customHeight="1" thickBot="1">
      <c r="A55" s="254"/>
      <c r="B55" s="257"/>
      <c r="C55" s="257"/>
      <c r="D55" s="48"/>
      <c r="E55" s="49"/>
      <c r="F55" s="154"/>
      <c r="G55" s="144">
        <f t="shared" si="15"/>
        <v>0</v>
      </c>
      <c r="H55" s="154"/>
      <c r="I55" s="144">
        <f t="shared" si="16"/>
        <v>0</v>
      </c>
      <c r="J55" s="154"/>
      <c r="K55" s="145">
        <f t="shared" si="17"/>
        <v>0</v>
      </c>
      <c r="L55" s="30">
        <f t="shared" si="3"/>
        <v>0</v>
      </c>
      <c r="M55" s="21"/>
    </row>
    <row r="56" spans="1:13" ht="18" hidden="1" customHeight="1">
      <c r="A56" s="254"/>
      <c r="B56" s="257"/>
      <c r="C56" s="257"/>
      <c r="D56" s="173"/>
      <c r="E56" s="174"/>
      <c r="F56" s="167"/>
      <c r="G56" s="168">
        <f t="shared" si="15"/>
        <v>0</v>
      </c>
      <c r="H56" s="167"/>
      <c r="I56" s="168">
        <f t="shared" si="16"/>
        <v>0</v>
      </c>
      <c r="J56" s="167"/>
      <c r="K56" s="169">
        <f t="shared" si="17"/>
        <v>0</v>
      </c>
      <c r="L56" s="170">
        <f t="shared" si="3"/>
        <v>0</v>
      </c>
      <c r="M56" s="21"/>
    </row>
    <row r="57" spans="1:13" ht="18" hidden="1" customHeight="1">
      <c r="A57" s="254"/>
      <c r="B57" s="257"/>
      <c r="C57" s="257"/>
      <c r="D57" s="171"/>
      <c r="E57" s="172"/>
      <c r="F57" s="147"/>
      <c r="G57" s="139">
        <f t="shared" si="15"/>
        <v>0</v>
      </c>
      <c r="H57" s="147"/>
      <c r="I57" s="139">
        <f t="shared" si="16"/>
        <v>0</v>
      </c>
      <c r="J57" s="147"/>
      <c r="K57" s="140">
        <f t="shared" si="17"/>
        <v>0</v>
      </c>
      <c r="L57" s="27">
        <f t="shared" si="3"/>
        <v>0</v>
      </c>
      <c r="M57" s="21"/>
    </row>
    <row r="58" spans="1:13" ht="18" hidden="1" customHeight="1">
      <c r="A58" s="254"/>
      <c r="B58" s="257"/>
      <c r="C58" s="257"/>
      <c r="D58" s="171"/>
      <c r="E58" s="172"/>
      <c r="F58" s="147"/>
      <c r="G58" s="139">
        <f t="shared" si="15"/>
        <v>0</v>
      </c>
      <c r="H58" s="147"/>
      <c r="I58" s="139">
        <f t="shared" si="16"/>
        <v>0</v>
      </c>
      <c r="J58" s="147"/>
      <c r="K58" s="140">
        <f t="shared" si="17"/>
        <v>0</v>
      </c>
      <c r="L58" s="27">
        <f t="shared" si="3"/>
        <v>0</v>
      </c>
      <c r="M58" s="21"/>
    </row>
    <row r="59" spans="1:13" ht="18" hidden="1" customHeight="1">
      <c r="A59" s="254"/>
      <c r="B59" s="257"/>
      <c r="C59" s="257"/>
      <c r="D59" s="171"/>
      <c r="E59" s="172"/>
      <c r="F59" s="147"/>
      <c r="G59" s="139">
        <f t="shared" si="15"/>
        <v>0</v>
      </c>
      <c r="H59" s="147"/>
      <c r="I59" s="139">
        <f t="shared" si="16"/>
        <v>0</v>
      </c>
      <c r="J59" s="147"/>
      <c r="K59" s="140">
        <f t="shared" si="17"/>
        <v>0</v>
      </c>
      <c r="L59" s="27">
        <f t="shared" si="3"/>
        <v>0</v>
      </c>
      <c r="M59" s="21"/>
    </row>
    <row r="60" spans="1:13" ht="18" hidden="1" customHeight="1" thickBot="1">
      <c r="A60" s="254"/>
      <c r="B60" s="257"/>
      <c r="C60" s="257"/>
      <c r="D60" s="48"/>
      <c r="E60" s="49"/>
      <c r="F60" s="154"/>
      <c r="G60" s="144">
        <f t="shared" si="15"/>
        <v>0</v>
      </c>
      <c r="H60" s="154"/>
      <c r="I60" s="144">
        <f t="shared" si="16"/>
        <v>0</v>
      </c>
      <c r="J60" s="154"/>
      <c r="K60" s="145">
        <f t="shared" si="17"/>
        <v>0</v>
      </c>
      <c r="L60" s="30">
        <f t="shared" si="3"/>
        <v>0</v>
      </c>
      <c r="M60" s="21"/>
    </row>
    <row r="61" spans="1:13" ht="18" customHeight="1" thickBot="1">
      <c r="A61" s="258"/>
      <c r="B61" s="259"/>
      <c r="C61" s="259"/>
      <c r="D61" s="141" t="s">
        <v>93</v>
      </c>
      <c r="E61" s="76"/>
      <c r="F61" s="148"/>
      <c r="G61" s="149">
        <f>SUM(G51:G60)</f>
        <v>0</v>
      </c>
      <c r="H61" s="155"/>
      <c r="I61" s="149">
        <f>SUM(I51:I60)</f>
        <v>0</v>
      </c>
      <c r="J61" s="155"/>
      <c r="K61" s="150">
        <f>SUM(K51:K60)</f>
        <v>0</v>
      </c>
      <c r="L61" s="151">
        <f t="shared" si="3"/>
        <v>0</v>
      </c>
      <c r="M61" s="21"/>
    </row>
    <row r="62" spans="1:13" s="21" customFormat="1" ht="18" customHeight="1">
      <c r="A62" s="254" t="s">
        <v>94</v>
      </c>
      <c r="B62" s="257"/>
      <c r="C62" s="257"/>
      <c r="D62" s="80"/>
      <c r="E62" s="81"/>
      <c r="F62" s="146"/>
      <c r="G62" s="137">
        <f t="shared" ref="G62:G71" si="18">E62*F62</f>
        <v>0</v>
      </c>
      <c r="H62" s="146"/>
      <c r="I62" s="137">
        <f t="shared" ref="I62:I71" si="19">E62*H62</f>
        <v>0</v>
      </c>
      <c r="J62" s="146"/>
      <c r="K62" s="138">
        <f t="shared" ref="K62:K71" si="20">E62*J62</f>
        <v>0</v>
      </c>
      <c r="L62" s="84">
        <f t="shared" si="3"/>
        <v>0</v>
      </c>
    </row>
    <row r="63" spans="1:13" s="21" customFormat="1" ht="18" customHeight="1">
      <c r="A63" s="254"/>
      <c r="B63" s="257"/>
      <c r="C63" s="257"/>
      <c r="D63" s="46"/>
      <c r="E63" s="47"/>
      <c r="F63" s="147"/>
      <c r="G63" s="139">
        <f t="shared" si="18"/>
        <v>0</v>
      </c>
      <c r="H63" s="147"/>
      <c r="I63" s="139">
        <f t="shared" si="19"/>
        <v>0</v>
      </c>
      <c r="J63" s="147"/>
      <c r="K63" s="140">
        <f t="shared" si="20"/>
        <v>0</v>
      </c>
      <c r="L63" s="27">
        <f t="shared" si="3"/>
        <v>0</v>
      </c>
    </row>
    <row r="64" spans="1:13" ht="18" customHeight="1">
      <c r="A64" s="254"/>
      <c r="B64" s="257"/>
      <c r="C64" s="257"/>
      <c r="D64" s="46"/>
      <c r="E64" s="47"/>
      <c r="F64" s="147"/>
      <c r="G64" s="139">
        <f t="shared" si="18"/>
        <v>0</v>
      </c>
      <c r="H64" s="147"/>
      <c r="I64" s="139">
        <f t="shared" si="19"/>
        <v>0</v>
      </c>
      <c r="J64" s="147"/>
      <c r="K64" s="140">
        <f t="shared" si="20"/>
        <v>0</v>
      </c>
      <c r="L64" s="27">
        <f t="shared" si="3"/>
        <v>0</v>
      </c>
      <c r="M64" s="21"/>
    </row>
    <row r="65" spans="1:13" ht="18" customHeight="1">
      <c r="A65" s="254"/>
      <c r="B65" s="257"/>
      <c r="C65" s="257"/>
      <c r="D65" s="46"/>
      <c r="E65" s="47"/>
      <c r="F65" s="147"/>
      <c r="G65" s="139">
        <f t="shared" si="18"/>
        <v>0</v>
      </c>
      <c r="H65" s="147"/>
      <c r="I65" s="139">
        <f t="shared" si="19"/>
        <v>0</v>
      </c>
      <c r="J65" s="147"/>
      <c r="K65" s="140">
        <f t="shared" si="20"/>
        <v>0</v>
      </c>
      <c r="L65" s="27">
        <f t="shared" si="3"/>
        <v>0</v>
      </c>
      <c r="M65" s="21"/>
    </row>
    <row r="66" spans="1:13" ht="18" customHeight="1" thickBot="1">
      <c r="A66" s="254"/>
      <c r="B66" s="257"/>
      <c r="C66" s="257"/>
      <c r="D66" s="48"/>
      <c r="E66" s="49"/>
      <c r="F66" s="154"/>
      <c r="G66" s="144">
        <f t="shared" si="18"/>
        <v>0</v>
      </c>
      <c r="H66" s="154"/>
      <c r="I66" s="144">
        <f t="shared" si="19"/>
        <v>0</v>
      </c>
      <c r="J66" s="154"/>
      <c r="K66" s="145">
        <f t="shared" si="20"/>
        <v>0</v>
      </c>
      <c r="L66" s="30">
        <f t="shared" si="3"/>
        <v>0</v>
      </c>
      <c r="M66" s="21"/>
    </row>
    <row r="67" spans="1:13" ht="18" hidden="1" customHeight="1">
      <c r="A67" s="254"/>
      <c r="B67" s="257"/>
      <c r="C67" s="257"/>
      <c r="D67" s="173"/>
      <c r="E67" s="174"/>
      <c r="F67" s="167"/>
      <c r="G67" s="168">
        <f t="shared" si="18"/>
        <v>0</v>
      </c>
      <c r="H67" s="167"/>
      <c r="I67" s="168">
        <f t="shared" si="19"/>
        <v>0</v>
      </c>
      <c r="J67" s="167"/>
      <c r="K67" s="169">
        <f t="shared" si="20"/>
        <v>0</v>
      </c>
      <c r="L67" s="170">
        <f t="shared" si="3"/>
        <v>0</v>
      </c>
      <c r="M67" s="21"/>
    </row>
    <row r="68" spans="1:13" ht="18" hidden="1" customHeight="1">
      <c r="A68" s="254"/>
      <c r="B68" s="257"/>
      <c r="C68" s="257"/>
      <c r="D68" s="171"/>
      <c r="E68" s="172"/>
      <c r="F68" s="147"/>
      <c r="G68" s="139">
        <f t="shared" si="18"/>
        <v>0</v>
      </c>
      <c r="H68" s="147"/>
      <c r="I68" s="139">
        <f t="shared" si="19"/>
        <v>0</v>
      </c>
      <c r="J68" s="147"/>
      <c r="K68" s="140">
        <f t="shared" si="20"/>
        <v>0</v>
      </c>
      <c r="L68" s="27">
        <f t="shared" si="3"/>
        <v>0</v>
      </c>
      <c r="M68" s="21"/>
    </row>
    <row r="69" spans="1:13" ht="18" hidden="1" customHeight="1">
      <c r="A69" s="254"/>
      <c r="B69" s="257"/>
      <c r="C69" s="257"/>
      <c r="D69" s="171"/>
      <c r="E69" s="172"/>
      <c r="F69" s="147"/>
      <c r="G69" s="139">
        <f t="shared" si="18"/>
        <v>0</v>
      </c>
      <c r="H69" s="147"/>
      <c r="I69" s="139">
        <f t="shared" si="19"/>
        <v>0</v>
      </c>
      <c r="J69" s="147"/>
      <c r="K69" s="140">
        <f t="shared" si="20"/>
        <v>0</v>
      </c>
      <c r="L69" s="27">
        <f t="shared" si="3"/>
        <v>0</v>
      </c>
      <c r="M69" s="21"/>
    </row>
    <row r="70" spans="1:13" ht="18" hidden="1" customHeight="1">
      <c r="A70" s="254"/>
      <c r="B70" s="257"/>
      <c r="C70" s="257"/>
      <c r="D70" s="171"/>
      <c r="E70" s="172"/>
      <c r="F70" s="147"/>
      <c r="G70" s="139">
        <f t="shared" si="18"/>
        <v>0</v>
      </c>
      <c r="H70" s="147"/>
      <c r="I70" s="139">
        <f t="shared" si="19"/>
        <v>0</v>
      </c>
      <c r="J70" s="147"/>
      <c r="K70" s="140">
        <f t="shared" si="20"/>
        <v>0</v>
      </c>
      <c r="L70" s="27">
        <f t="shared" si="3"/>
        <v>0</v>
      </c>
      <c r="M70" s="21"/>
    </row>
    <row r="71" spans="1:13" ht="18" hidden="1" customHeight="1" thickBot="1">
      <c r="A71" s="254"/>
      <c r="B71" s="257"/>
      <c r="C71" s="257"/>
      <c r="D71" s="48"/>
      <c r="E71" s="49"/>
      <c r="F71" s="154"/>
      <c r="G71" s="144">
        <f t="shared" si="18"/>
        <v>0</v>
      </c>
      <c r="H71" s="154"/>
      <c r="I71" s="144">
        <f t="shared" si="19"/>
        <v>0</v>
      </c>
      <c r="J71" s="154"/>
      <c r="K71" s="145">
        <f t="shared" si="20"/>
        <v>0</v>
      </c>
      <c r="L71" s="30">
        <f t="shared" si="3"/>
        <v>0</v>
      </c>
      <c r="M71" s="21"/>
    </row>
    <row r="72" spans="1:13" ht="18" customHeight="1" thickBot="1">
      <c r="A72" s="260"/>
      <c r="B72" s="261"/>
      <c r="C72" s="261"/>
      <c r="D72" s="86" t="s">
        <v>95</v>
      </c>
      <c r="E72" s="87"/>
      <c r="F72" s="93"/>
      <c r="G72" s="88">
        <f>SUM(G62:G71)</f>
        <v>0</v>
      </c>
      <c r="H72" s="93"/>
      <c r="I72" s="88">
        <f>SUM(I62:I71)</f>
        <v>0</v>
      </c>
      <c r="J72" s="93"/>
      <c r="K72" s="89">
        <f>SUM(K62:K71)</f>
        <v>0</v>
      </c>
      <c r="L72" s="90">
        <f t="shared" si="3"/>
        <v>0</v>
      </c>
      <c r="M72" s="21"/>
    </row>
    <row r="73" spans="1:13" s="21" customFormat="1" ht="18" customHeight="1" thickTop="1">
      <c r="A73" s="250" t="s">
        <v>96</v>
      </c>
      <c r="B73" s="251"/>
      <c r="C73" s="251"/>
      <c r="D73" s="251"/>
      <c r="E73" s="252"/>
      <c r="F73" s="94"/>
      <c r="G73" s="85">
        <f>SUM(G17,G28,G39,G50,G61,G72)</f>
        <v>0</v>
      </c>
      <c r="H73" s="94"/>
      <c r="I73" s="85">
        <f>SUM(I17,I28,I39,I50,I61,I72)</f>
        <v>0</v>
      </c>
      <c r="J73" s="94"/>
      <c r="K73" s="85">
        <f>SUM(K17,K28,K39,K50,K61,K72)</f>
        <v>0</v>
      </c>
      <c r="L73" s="75">
        <f>SUM(G73,I73,K73)</f>
        <v>0</v>
      </c>
    </row>
    <row r="74" spans="1:13" s="21" customFormat="1" ht="20.100000000000001" customHeight="1">
      <c r="A74" s="43"/>
      <c r="B74" s="43"/>
      <c r="C74" s="43"/>
      <c r="D74" s="43"/>
      <c r="E74" s="43"/>
      <c r="F74" s="43"/>
      <c r="G74" s="43"/>
      <c r="H74" s="43"/>
      <c r="I74" s="43"/>
      <c r="J74" s="43"/>
      <c r="K74" s="43"/>
      <c r="L74" s="44"/>
    </row>
    <row r="75" spans="1:13" s="21" customFormat="1" ht="30" customHeight="1"/>
  </sheetData>
  <sheetProtection algorithmName="SHA-512" hashValue="q9l4kHxCuwIRUXQ6OtUjfbK0V7zkxt2uOafY6yikugk+ipjV9MYcvzzaQNCH0LkxoIOvpejwiWscWmBGl729Og==" saltValue="EWR2xps8xckTvRVD4bftOA==" spinCount="100000" sheet="1" objects="1" scenarios="1" formatRows="0"/>
  <protectedRanges>
    <protectedRange sqref="D51:F60 H51:H60 J51:J60 D62:F71 H62:H71 J62:J71" name="入力箇所（技術、情報）_1"/>
    <protectedRange sqref="D40:F49 H40:H49 J40:J49" name="入力箇所（施設）_1"/>
    <protectedRange sqref="H7:H16 J7:J16 D29:F38 H29:H38 J29:J38 J18:J27 D18:F27 D7:F16 H18:H27" name="入力箇所（設計～住宅）_1"/>
  </protectedRanges>
  <mergeCells count="18">
    <mergeCell ref="A3:L3"/>
    <mergeCell ref="A4:L4"/>
    <mergeCell ref="F5:G5"/>
    <mergeCell ref="H5:I5"/>
    <mergeCell ref="J5:K5"/>
    <mergeCell ref="L5:L6"/>
    <mergeCell ref="A5:C6"/>
    <mergeCell ref="D5:D6"/>
    <mergeCell ref="E5:E6"/>
    <mergeCell ref="A7:B28"/>
    <mergeCell ref="A29:B50"/>
    <mergeCell ref="A73:E73"/>
    <mergeCell ref="C40:C50"/>
    <mergeCell ref="A51:C61"/>
    <mergeCell ref="A62:C72"/>
    <mergeCell ref="C29:C39"/>
    <mergeCell ref="C18:C28"/>
    <mergeCell ref="C7:C17"/>
  </mergeCells>
  <phoneticPr fontId="1"/>
  <pageMargins left="0.9055118110236221" right="0.31496062992125984" top="0.19685039370078741" bottom="0.19685039370078741" header="0.31496062992125984" footer="0.31496062992125984"/>
  <pageSetup paperSize="9" scale="61" orientation="portrait" r:id="rId1"/>
  <ignoredErrors>
    <ignoredError sqref="G17:K61"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4"/>
  <dimension ref="A1:O30"/>
  <sheetViews>
    <sheetView view="pageBreakPreview" zoomScaleNormal="100" zoomScaleSheetLayoutView="100" workbookViewId="0"/>
  </sheetViews>
  <sheetFormatPr defaultColWidth="8.625" defaultRowHeight="30" customHeight="1"/>
  <cols>
    <col min="1" max="2" width="4.625" style="4" customWidth="1"/>
    <col min="3" max="3" width="6.625" style="4" customWidth="1"/>
    <col min="4" max="4" width="8.125" style="4" customWidth="1"/>
    <col min="5" max="5" width="5.625" style="4" customWidth="1"/>
    <col min="6" max="11" width="10.125" style="4" customWidth="1"/>
    <col min="12" max="12" width="7" style="4" bestFit="1" customWidth="1"/>
    <col min="13" max="13" width="10.125" style="4" customWidth="1"/>
    <col min="14" max="14" width="12.625" style="4" customWidth="1"/>
    <col min="15" max="15" width="8.625" style="4" customWidth="1"/>
    <col min="16" max="16384" width="8.625" style="4"/>
  </cols>
  <sheetData>
    <row r="1" spans="1:14" s="159" customFormat="1" ht="18">
      <c r="A1" s="158"/>
      <c r="B1" s="158"/>
      <c r="C1" s="158"/>
      <c r="D1" s="158"/>
      <c r="E1" s="158"/>
      <c r="F1" s="158"/>
      <c r="G1" s="158"/>
      <c r="H1" s="158"/>
      <c r="I1" s="158"/>
      <c r="J1" s="158"/>
      <c r="K1" s="103"/>
      <c r="L1" s="105"/>
      <c r="M1" s="105"/>
      <c r="N1" s="156" t="s">
        <v>190</v>
      </c>
    </row>
    <row r="2" spans="1:14" s="159" customFormat="1" ht="18">
      <c r="A2" s="158"/>
      <c r="B2" s="158"/>
      <c r="C2" s="158"/>
      <c r="D2" s="158"/>
      <c r="E2" s="158"/>
      <c r="F2" s="158"/>
      <c r="G2" s="158"/>
      <c r="H2" s="158"/>
      <c r="I2" s="158"/>
      <c r="J2" s="105"/>
      <c r="K2" s="105"/>
      <c r="L2" s="105"/>
      <c r="M2" s="105"/>
      <c r="N2" s="102" t="s">
        <v>139</v>
      </c>
    </row>
    <row r="3" spans="1:14" ht="36" customHeight="1">
      <c r="A3" s="388" t="s">
        <v>97</v>
      </c>
      <c r="B3" s="388"/>
      <c r="C3" s="388"/>
      <c r="D3" s="388"/>
      <c r="E3" s="388"/>
      <c r="F3" s="388"/>
      <c r="G3" s="388"/>
      <c r="H3" s="388"/>
      <c r="I3" s="388"/>
      <c r="J3" s="388"/>
      <c r="K3" s="388"/>
      <c r="L3" s="388"/>
      <c r="M3" s="388"/>
      <c r="N3" s="388"/>
    </row>
    <row r="4" spans="1:14" ht="61.9" customHeight="1">
      <c r="A4" s="481" t="s">
        <v>124</v>
      </c>
      <c r="B4" s="482"/>
      <c r="C4" s="482"/>
      <c r="D4" s="482"/>
      <c r="E4" s="482"/>
      <c r="F4" s="482"/>
      <c r="G4" s="482"/>
      <c r="H4" s="482"/>
      <c r="I4" s="482"/>
      <c r="J4" s="482"/>
      <c r="K4" s="482"/>
      <c r="L4" s="482"/>
      <c r="M4" s="482"/>
      <c r="N4" s="482"/>
    </row>
    <row r="5" spans="1:14" ht="46.9" customHeight="1">
      <c r="A5" s="483" t="s">
        <v>98</v>
      </c>
      <c r="B5" s="483"/>
      <c r="C5" s="483"/>
      <c r="D5" s="483"/>
      <c r="E5" s="483"/>
      <c r="F5" s="483"/>
      <c r="G5" s="483"/>
      <c r="H5" s="483"/>
      <c r="I5" s="483"/>
      <c r="J5" s="483"/>
      <c r="K5" s="483"/>
      <c r="L5" s="483"/>
      <c r="M5" s="483"/>
      <c r="N5" s="483"/>
    </row>
    <row r="6" spans="1:14" ht="24" customHeight="1">
      <c r="A6" s="458"/>
      <c r="B6" s="459"/>
      <c r="C6" s="460"/>
      <c r="D6" s="303" t="s">
        <v>99</v>
      </c>
      <c r="E6" s="304"/>
      <c r="F6" s="304" t="s">
        <v>100</v>
      </c>
      <c r="G6" s="304"/>
      <c r="H6" s="304"/>
      <c r="I6" s="304"/>
      <c r="J6" s="430" t="s">
        <v>101</v>
      </c>
      <c r="K6" s="304" t="s">
        <v>102</v>
      </c>
      <c r="L6" s="304"/>
      <c r="M6" s="304"/>
      <c r="N6" s="304"/>
    </row>
    <row r="7" spans="1:14" s="9" customFormat="1" ht="24" customHeight="1" thickBot="1">
      <c r="A7" s="461"/>
      <c r="B7" s="462"/>
      <c r="C7" s="463"/>
      <c r="D7" s="304"/>
      <c r="E7" s="304"/>
      <c r="F7" s="232">
        <v>7</v>
      </c>
      <c r="G7" s="232">
        <f>$F$7+1</f>
        <v>8</v>
      </c>
      <c r="H7" s="232">
        <f>G7+1</f>
        <v>9</v>
      </c>
      <c r="I7" s="58" t="s">
        <v>91</v>
      </c>
      <c r="J7" s="431"/>
      <c r="K7" s="469" t="s">
        <v>103</v>
      </c>
      <c r="L7" s="470"/>
      <c r="M7" s="469" t="s">
        <v>104</v>
      </c>
      <c r="N7" s="470"/>
    </row>
    <row r="8" spans="1:14" s="9" customFormat="1" ht="30" customHeight="1">
      <c r="A8" s="471" t="s">
        <v>186</v>
      </c>
      <c r="B8" s="472"/>
      <c r="C8" s="240" t="s">
        <v>185</v>
      </c>
      <c r="D8" s="73"/>
      <c r="E8" s="74"/>
      <c r="F8" s="37">
        <f>'様式7-1'!G17</f>
        <v>0</v>
      </c>
      <c r="G8" s="37">
        <f>'様式7-1'!I17</f>
        <v>0</v>
      </c>
      <c r="H8" s="37">
        <f>'様式7-1'!K17</f>
        <v>0</v>
      </c>
      <c r="I8" s="38">
        <f>'様式7-1'!L17</f>
        <v>0</v>
      </c>
      <c r="J8" s="220"/>
      <c r="K8" s="70">
        <f t="shared" ref="K8:K13" si="0">ROUNDDOWN($I8*2/3,0)</f>
        <v>0</v>
      </c>
      <c r="L8" s="95" t="s">
        <v>105</v>
      </c>
      <c r="M8" s="66"/>
      <c r="N8" s="68"/>
    </row>
    <row r="9" spans="1:14" s="9" customFormat="1" ht="30" customHeight="1">
      <c r="A9" s="473"/>
      <c r="B9" s="474"/>
      <c r="C9" s="240" t="s">
        <v>179</v>
      </c>
      <c r="D9" s="73"/>
      <c r="E9" s="74"/>
      <c r="F9" s="37">
        <f>'様式7-1'!G28</f>
        <v>0</v>
      </c>
      <c r="G9" s="37">
        <f>'様式7-1'!I28</f>
        <v>0</v>
      </c>
      <c r="H9" s="37">
        <f>'様式7-1'!K28</f>
        <v>0</v>
      </c>
      <c r="I9" s="38">
        <f>'様式7-1'!L28</f>
        <v>0</v>
      </c>
      <c r="J9" s="239"/>
      <c r="K9" s="70">
        <f t="shared" si="0"/>
        <v>0</v>
      </c>
      <c r="L9" s="95" t="s">
        <v>105</v>
      </c>
      <c r="M9" s="66"/>
      <c r="N9" s="68"/>
    </row>
    <row r="10" spans="1:14" s="9" customFormat="1" ht="30" customHeight="1">
      <c r="A10" s="484" t="s">
        <v>187</v>
      </c>
      <c r="B10" s="485"/>
      <c r="C10" s="240" t="s">
        <v>185</v>
      </c>
      <c r="D10" s="98">
        <f ca="1">SUMIF('様式5-2'!$B$8:$B$17,"改修",'様式5-2'!$P$8:$P$17)</f>
        <v>0</v>
      </c>
      <c r="E10" s="224" t="s">
        <v>50</v>
      </c>
      <c r="F10" s="60">
        <f>'様式7-1'!G39</f>
        <v>0</v>
      </c>
      <c r="G10" s="37">
        <f>'様式7-1'!I39</f>
        <v>0</v>
      </c>
      <c r="H10" s="37">
        <f>'様式7-1'!K39</f>
        <v>0</v>
      </c>
      <c r="I10" s="38">
        <f>'様式7-1'!L39</f>
        <v>0</v>
      </c>
      <c r="J10" s="221"/>
      <c r="K10" s="70">
        <f t="shared" si="0"/>
        <v>0</v>
      </c>
      <c r="L10" s="95" t="s">
        <v>105</v>
      </c>
      <c r="M10" s="65">
        <f ca="1">$D10*3000</f>
        <v>0</v>
      </c>
      <c r="N10" s="241" t="s">
        <v>189</v>
      </c>
    </row>
    <row r="11" spans="1:14" s="9" customFormat="1" ht="30" customHeight="1">
      <c r="A11" s="432"/>
      <c r="B11" s="486"/>
      <c r="C11" s="240" t="s">
        <v>179</v>
      </c>
      <c r="D11" s="98">
        <f ca="1">SUMIF('様式5-2'!$B$8:$B$17,"改修",'様式5-2'!$Q$8:$Q$17)</f>
        <v>0</v>
      </c>
      <c r="E11" s="224" t="s">
        <v>62</v>
      </c>
      <c r="F11" s="60">
        <f>'様式7-1'!G50</f>
        <v>0</v>
      </c>
      <c r="G11" s="37">
        <f>'様式7-1'!I50</f>
        <v>0</v>
      </c>
      <c r="H11" s="37">
        <f>'様式7-1'!K50</f>
        <v>0</v>
      </c>
      <c r="I11" s="38">
        <f>'様式7-1'!L50</f>
        <v>0</v>
      </c>
      <c r="J11" s="221"/>
      <c r="K11" s="70">
        <f t="shared" si="0"/>
        <v>0</v>
      </c>
      <c r="L11" s="95" t="s">
        <v>105</v>
      </c>
      <c r="M11" s="65">
        <f ca="1">$D11*3000</f>
        <v>0</v>
      </c>
      <c r="N11" s="241" t="s">
        <v>188</v>
      </c>
    </row>
    <row r="12" spans="1:14" s="9" customFormat="1" ht="30" customHeight="1">
      <c r="A12" s="475" t="s">
        <v>141</v>
      </c>
      <c r="B12" s="476"/>
      <c r="C12" s="477"/>
      <c r="D12" s="64"/>
      <c r="E12" s="62"/>
      <c r="F12" s="37">
        <f>'様式7-1'!G61</f>
        <v>0</v>
      </c>
      <c r="G12" s="37">
        <f>'様式7-1'!I61</f>
        <v>0</v>
      </c>
      <c r="H12" s="37">
        <f>'様式7-1'!K61</f>
        <v>0</v>
      </c>
      <c r="I12" s="38">
        <f>'様式7-1'!L61</f>
        <v>0</v>
      </c>
      <c r="J12" s="221"/>
      <c r="K12" s="70">
        <f t="shared" si="0"/>
        <v>0</v>
      </c>
      <c r="L12" s="95" t="s">
        <v>105</v>
      </c>
      <c r="M12" s="66"/>
      <c r="N12" s="68"/>
    </row>
    <row r="13" spans="1:14" s="9" customFormat="1" ht="30" customHeight="1" thickBot="1">
      <c r="A13" s="464" t="s">
        <v>106</v>
      </c>
      <c r="B13" s="465"/>
      <c r="C13" s="466"/>
      <c r="D13" s="63"/>
      <c r="E13" s="61"/>
      <c r="F13" s="39">
        <f>'様式7-1'!G72</f>
        <v>0</v>
      </c>
      <c r="G13" s="39">
        <f>'様式7-1'!I72</f>
        <v>0</v>
      </c>
      <c r="H13" s="39">
        <f>'様式7-1'!K72</f>
        <v>0</v>
      </c>
      <c r="I13" s="40">
        <f>'様式7-1'!L72</f>
        <v>0</v>
      </c>
      <c r="J13" s="222"/>
      <c r="K13" s="71">
        <f t="shared" si="0"/>
        <v>0</v>
      </c>
      <c r="L13" s="96" t="s">
        <v>105</v>
      </c>
      <c r="M13" s="67"/>
      <c r="N13" s="69"/>
    </row>
    <row r="14" spans="1:14" s="9" customFormat="1" ht="29.65" customHeight="1" thickTop="1" thickBot="1">
      <c r="A14" s="478" t="s">
        <v>96</v>
      </c>
      <c r="B14" s="479"/>
      <c r="C14" s="480"/>
      <c r="D14" s="64"/>
      <c r="E14" s="62"/>
      <c r="F14" s="41">
        <f>'様式7-1'!G73</f>
        <v>0</v>
      </c>
      <c r="G14" s="41">
        <f>'様式7-1'!I73</f>
        <v>0</v>
      </c>
      <c r="H14" s="41">
        <f>'様式7-1'!K73</f>
        <v>0</v>
      </c>
      <c r="I14" s="42">
        <f>'様式7-1'!L73</f>
        <v>0</v>
      </c>
      <c r="J14" s="104">
        <f>SUM($J$8:$J$13)</f>
        <v>0</v>
      </c>
      <c r="K14" s="72"/>
      <c r="L14" s="68"/>
      <c r="M14" s="66"/>
      <c r="N14" s="68"/>
    </row>
    <row r="15" spans="1:14" s="9" customFormat="1" ht="24" customHeight="1">
      <c r="A15" s="6"/>
      <c r="B15" s="6"/>
      <c r="C15" s="6"/>
      <c r="D15" s="43"/>
      <c r="E15" s="43"/>
      <c r="F15" s="43"/>
      <c r="G15" s="43"/>
      <c r="H15" s="43"/>
      <c r="I15" s="43"/>
      <c r="J15" s="43"/>
      <c r="K15" s="43"/>
      <c r="L15" s="43"/>
      <c r="M15" s="43"/>
      <c r="N15" s="44"/>
    </row>
    <row r="16" spans="1:14" ht="24" customHeight="1">
      <c r="A16" s="467" t="s">
        <v>107</v>
      </c>
      <c r="B16" s="467"/>
      <c r="C16" s="467"/>
      <c r="D16" s="467"/>
      <c r="E16" s="467"/>
      <c r="F16" s="467"/>
      <c r="G16" s="467"/>
      <c r="H16" s="467"/>
      <c r="I16" s="467"/>
      <c r="J16" s="467"/>
      <c r="K16" s="467"/>
      <c r="L16" s="467"/>
      <c r="M16" s="467"/>
      <c r="N16" s="467"/>
    </row>
    <row r="17" spans="1:15" s="9" customFormat="1" ht="24.4" customHeight="1" thickBot="1">
      <c r="A17" s="369" t="s">
        <v>108</v>
      </c>
      <c r="B17" s="370"/>
      <c r="C17" s="370"/>
      <c r="D17" s="370"/>
      <c r="E17" s="370"/>
      <c r="F17" s="370"/>
      <c r="G17" s="328"/>
      <c r="H17" s="468" t="s">
        <v>109</v>
      </c>
      <c r="I17" s="468"/>
      <c r="J17" s="369" t="s">
        <v>110</v>
      </c>
      <c r="K17" s="370"/>
      <c r="L17" s="370"/>
      <c r="M17" s="370"/>
      <c r="N17" s="328"/>
    </row>
    <row r="18" spans="1:15" s="9" customFormat="1" ht="28.15" customHeight="1">
      <c r="A18" s="446" t="s">
        <v>111</v>
      </c>
      <c r="B18" s="447"/>
      <c r="C18" s="447"/>
      <c r="D18" s="447"/>
      <c r="E18" s="447"/>
      <c r="F18" s="447"/>
      <c r="G18" s="447"/>
      <c r="H18" s="434"/>
      <c r="I18" s="435"/>
      <c r="J18" s="424">
        <f>I14</f>
        <v>0</v>
      </c>
      <c r="K18" s="424"/>
      <c r="L18" s="424"/>
      <c r="M18" s="424"/>
      <c r="N18" s="425"/>
    </row>
    <row r="19" spans="1:15" ht="28.15" customHeight="1" thickBot="1">
      <c r="A19" s="446" t="s">
        <v>112</v>
      </c>
      <c r="B19" s="447"/>
      <c r="C19" s="447"/>
      <c r="D19" s="447"/>
      <c r="E19" s="447"/>
      <c r="F19" s="456"/>
      <c r="G19" s="457"/>
      <c r="H19" s="442">
        <f>J14</f>
        <v>0</v>
      </c>
      <c r="I19" s="443"/>
      <c r="J19" s="426"/>
      <c r="K19" s="426"/>
      <c r="L19" s="426"/>
      <c r="M19" s="426"/>
      <c r="N19" s="427"/>
      <c r="O19" s="9"/>
    </row>
    <row r="20" spans="1:15" s="9" customFormat="1" ht="28.15" customHeight="1">
      <c r="A20" s="446" t="s">
        <v>113</v>
      </c>
      <c r="B20" s="447"/>
      <c r="C20" s="447"/>
      <c r="D20" s="450" t="s">
        <v>114</v>
      </c>
      <c r="E20" s="451"/>
      <c r="F20" s="454"/>
      <c r="G20" s="455"/>
      <c r="H20" s="440"/>
      <c r="I20" s="441"/>
      <c r="J20" s="426"/>
      <c r="K20" s="426"/>
      <c r="L20" s="426"/>
      <c r="M20" s="426"/>
      <c r="N20" s="427"/>
    </row>
    <row r="21" spans="1:15" ht="28.15" customHeight="1" thickBot="1">
      <c r="A21" s="444" t="s">
        <v>15</v>
      </c>
      <c r="B21" s="445"/>
      <c r="C21" s="445"/>
      <c r="D21" s="448" t="s">
        <v>115</v>
      </c>
      <c r="E21" s="449"/>
      <c r="F21" s="452"/>
      <c r="G21" s="453"/>
      <c r="H21" s="438"/>
      <c r="I21" s="439"/>
      <c r="J21" s="426"/>
      <c r="K21" s="426"/>
      <c r="L21" s="426"/>
      <c r="M21" s="426"/>
      <c r="N21" s="427"/>
      <c r="O21" s="9"/>
    </row>
    <row r="22" spans="1:15" s="9" customFormat="1" ht="27.75" customHeight="1" thickTop="1" thickBot="1">
      <c r="A22" s="432" t="s">
        <v>96</v>
      </c>
      <c r="B22" s="433"/>
      <c r="C22" s="433"/>
      <c r="D22" s="433"/>
      <c r="E22" s="433"/>
      <c r="F22" s="433"/>
      <c r="G22" s="433"/>
      <c r="H22" s="436">
        <f>SUM($H$18:$I$21)</f>
        <v>0</v>
      </c>
      <c r="I22" s="437"/>
      <c r="J22" s="428"/>
      <c r="K22" s="428"/>
      <c r="L22" s="428"/>
      <c r="M22" s="428"/>
      <c r="N22" s="429"/>
    </row>
    <row r="23" spans="1:15" ht="24" customHeight="1">
      <c r="A23" s="3"/>
      <c r="B23" s="3"/>
      <c r="C23" s="3"/>
      <c r="D23" s="3"/>
      <c r="E23" s="3"/>
      <c r="F23" s="3"/>
      <c r="G23" s="3"/>
      <c r="H23" s="3"/>
      <c r="I23" s="3"/>
      <c r="J23" s="3"/>
      <c r="K23" s="3"/>
      <c r="L23" s="3"/>
      <c r="M23" s="3"/>
      <c r="N23" s="3"/>
    </row>
    <row r="24" spans="1:15" ht="24" customHeight="1">
      <c r="A24" s="467" t="s">
        <v>116</v>
      </c>
      <c r="B24" s="467"/>
      <c r="C24" s="467"/>
      <c r="D24" s="467"/>
      <c r="E24" s="467"/>
      <c r="F24" s="467"/>
      <c r="G24" s="467"/>
      <c r="H24" s="467"/>
      <c r="I24" s="467"/>
      <c r="J24" s="467"/>
      <c r="K24" s="467"/>
      <c r="L24" s="467"/>
      <c r="M24" s="467"/>
      <c r="N24" s="467"/>
    </row>
    <row r="25" spans="1:15" ht="39" customHeight="1" thickBot="1">
      <c r="A25" s="487" t="s">
        <v>117</v>
      </c>
      <c r="B25" s="488"/>
      <c r="C25" s="488"/>
      <c r="D25" s="488"/>
      <c r="E25" s="488"/>
      <c r="F25" s="488"/>
      <c r="G25" s="488"/>
      <c r="H25" s="488"/>
      <c r="I25" s="488"/>
      <c r="J25" s="488"/>
      <c r="K25" s="488"/>
      <c r="L25" s="488"/>
      <c r="M25" s="488"/>
      <c r="N25" s="488"/>
    </row>
    <row r="26" spans="1:15" s="9" customFormat="1" ht="42" customHeight="1">
      <c r="A26" s="303" t="s">
        <v>118</v>
      </c>
      <c r="B26" s="303"/>
      <c r="C26" s="303"/>
      <c r="D26" s="303"/>
      <c r="E26" s="303"/>
      <c r="F26" s="303"/>
      <c r="G26" s="510"/>
      <c r="H26" s="507"/>
      <c r="I26" s="508"/>
      <c r="J26" s="508"/>
      <c r="K26" s="508"/>
      <c r="L26" s="508"/>
      <c r="M26" s="508"/>
      <c r="N26" s="509"/>
    </row>
    <row r="27" spans="1:15" ht="25.15" customHeight="1">
      <c r="A27" s="280" t="s">
        <v>119</v>
      </c>
      <c r="B27" s="501"/>
      <c r="C27" s="281"/>
      <c r="D27" s="494" t="s">
        <v>120</v>
      </c>
      <c r="E27" s="494"/>
      <c r="F27" s="494"/>
      <c r="G27" s="484"/>
      <c r="H27" s="504"/>
      <c r="I27" s="505"/>
      <c r="J27" s="505"/>
      <c r="K27" s="505"/>
      <c r="L27" s="505"/>
      <c r="M27" s="505"/>
      <c r="N27" s="506"/>
      <c r="O27" s="9"/>
    </row>
    <row r="28" spans="1:15" ht="25.15" customHeight="1">
      <c r="A28" s="282"/>
      <c r="B28" s="502"/>
      <c r="C28" s="283"/>
      <c r="D28" s="492" t="s">
        <v>121</v>
      </c>
      <c r="E28" s="492"/>
      <c r="F28" s="492"/>
      <c r="G28" s="493"/>
      <c r="H28" s="498"/>
      <c r="I28" s="499"/>
      <c r="J28" s="499"/>
      <c r="K28" s="499"/>
      <c r="L28" s="499"/>
      <c r="M28" s="499"/>
      <c r="N28" s="500"/>
      <c r="O28" s="9"/>
    </row>
    <row r="29" spans="1:15" s="9" customFormat="1" ht="28.15" customHeight="1">
      <c r="A29" s="282"/>
      <c r="B29" s="502"/>
      <c r="C29" s="283"/>
      <c r="D29" s="490" t="s">
        <v>122</v>
      </c>
      <c r="E29" s="490"/>
      <c r="F29" s="490"/>
      <c r="G29" s="491"/>
      <c r="H29" s="498"/>
      <c r="I29" s="499"/>
      <c r="J29" s="499"/>
      <c r="K29" s="499"/>
      <c r="L29" s="499"/>
      <c r="M29" s="499"/>
      <c r="N29" s="500"/>
    </row>
    <row r="30" spans="1:15" ht="25.15" customHeight="1" thickBot="1">
      <c r="A30" s="284"/>
      <c r="B30" s="503"/>
      <c r="C30" s="285"/>
      <c r="D30" s="489" t="s">
        <v>123</v>
      </c>
      <c r="E30" s="489"/>
      <c r="F30" s="489"/>
      <c r="G30" s="432"/>
      <c r="H30" s="495"/>
      <c r="I30" s="496"/>
      <c r="J30" s="496"/>
      <c r="K30" s="496"/>
      <c r="L30" s="496"/>
      <c r="M30" s="496"/>
      <c r="N30" s="497"/>
      <c r="O30" s="9"/>
    </row>
  </sheetData>
  <sheetProtection algorithmName="SHA-512" hashValue="ZHaSjf59f8Cj9f9y/TngYrd7Ix+OY+jkSSraGZvadvzuDh6YPI8GwXAQO905Uoz9j8Q+bizpMi6gCuxzE1Y5DA==" saltValue="BQS5iy9T2J0UUkstJMrdkw==" spinCount="100000" sheet="1" objects="1" scenarios="1"/>
  <protectedRanges>
    <protectedRange sqref="H18 F20:I21 H26:N30 J8:J13" name="入力箇所"/>
  </protectedRanges>
  <mergeCells count="47">
    <mergeCell ref="A25:N25"/>
    <mergeCell ref="A24:N24"/>
    <mergeCell ref="D30:G30"/>
    <mergeCell ref="D29:G29"/>
    <mergeCell ref="D28:G28"/>
    <mergeCell ref="D27:G27"/>
    <mergeCell ref="H30:N30"/>
    <mergeCell ref="H29:N29"/>
    <mergeCell ref="A27:C30"/>
    <mergeCell ref="H28:N28"/>
    <mergeCell ref="H27:N27"/>
    <mergeCell ref="H26:N26"/>
    <mergeCell ref="A26:G26"/>
    <mergeCell ref="A3:N3"/>
    <mergeCell ref="A12:C12"/>
    <mergeCell ref="A14:C14"/>
    <mergeCell ref="A4:N4"/>
    <mergeCell ref="M7:N7"/>
    <mergeCell ref="K6:N6"/>
    <mergeCell ref="A5:N5"/>
    <mergeCell ref="A10:B11"/>
    <mergeCell ref="J17:N17"/>
    <mergeCell ref="F6:I6"/>
    <mergeCell ref="A6:C7"/>
    <mergeCell ref="A13:C13"/>
    <mergeCell ref="D6:E7"/>
    <mergeCell ref="A16:N16"/>
    <mergeCell ref="H17:I17"/>
    <mergeCell ref="A17:G17"/>
    <mergeCell ref="K7:L7"/>
    <mergeCell ref="A8:B9"/>
    <mergeCell ref="J18:N22"/>
    <mergeCell ref="J6:J7"/>
    <mergeCell ref="A22:G22"/>
    <mergeCell ref="H18:I18"/>
    <mergeCell ref="H22:I22"/>
    <mergeCell ref="H21:I21"/>
    <mergeCell ref="H20:I20"/>
    <mergeCell ref="H19:I19"/>
    <mergeCell ref="A21:C21"/>
    <mergeCell ref="A20:C20"/>
    <mergeCell ref="D21:E21"/>
    <mergeCell ref="D20:E20"/>
    <mergeCell ref="F21:G21"/>
    <mergeCell ref="F20:G20"/>
    <mergeCell ref="A19:G19"/>
    <mergeCell ref="A18:G18"/>
  </mergeCells>
  <phoneticPr fontId="1"/>
  <conditionalFormatting sqref="H27:H30">
    <cfRule type="expression" dxfId="2" priority="20">
      <formula>$H$26=""</formula>
    </cfRule>
    <cfRule type="expression" dxfId="1" priority="21">
      <formula>$H$26="あり"</formula>
    </cfRule>
    <cfRule type="expression" dxfId="0" priority="22">
      <formula>$H$26="なし"</formula>
    </cfRule>
  </conditionalFormatting>
  <dataValidations count="1">
    <dataValidation type="list" allowBlank="1" showInputMessage="1" showErrorMessage="1" sqref="H26" xr:uid="{00000000-0002-0000-0400-000000000000}">
      <formula1>"あり,なし"</formula1>
    </dataValidation>
  </dataValidations>
  <pageMargins left="0.47244094488188981" right="0.27559055118110237" top="0.39370078740157483" bottom="0.39370078740157483" header="0.31496062992125984" footer="0.31496062992125984"/>
  <pageSetup paperSize="9" scale="58" orientation="portrait" r:id="rId1"/>
  <ignoredErrors>
    <ignoredError sqref="K14 K10" 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pageSetUpPr fitToPage="1"/>
  </sheetPr>
  <dimension ref="A1:G24"/>
  <sheetViews>
    <sheetView view="pageBreakPreview" topLeftCell="B1" zoomScale="90" zoomScaleNormal="100" zoomScaleSheetLayoutView="90" workbookViewId="0">
      <selection activeCell="B1" sqref="B1"/>
    </sheetView>
  </sheetViews>
  <sheetFormatPr defaultColWidth="8.625" defaultRowHeight="25.35" customHeight="1"/>
  <cols>
    <col min="1" max="1" width="6.625" style="166" hidden="1" customWidth="1"/>
    <col min="2" max="3" width="12.625" style="166" customWidth="1"/>
    <col min="4" max="4" width="54.625" style="166" customWidth="1"/>
    <col min="5" max="5" width="42.625" style="166" customWidth="1"/>
    <col min="6" max="6" width="24.625" style="166" customWidth="1"/>
    <col min="7" max="16384" width="8.625" style="166"/>
  </cols>
  <sheetData>
    <row r="1" spans="2:7" s="163" customFormat="1" ht="31.5">
      <c r="B1" s="215"/>
      <c r="C1" s="215"/>
      <c r="D1" s="511" t="s">
        <v>168</v>
      </c>
      <c r="E1" s="512"/>
      <c r="F1" s="210" t="s">
        <v>191</v>
      </c>
    </row>
    <row r="2" spans="2:7" s="164" customFormat="1" ht="108" customHeight="1" thickBot="1">
      <c r="B2" s="517" t="s">
        <v>131</v>
      </c>
      <c r="C2" s="517"/>
      <c r="D2" s="517"/>
      <c r="E2" s="517"/>
      <c r="F2" s="517"/>
      <c r="G2" s="214"/>
    </row>
    <row r="3" spans="2:7" ht="24" customHeight="1">
      <c r="B3" s="206" t="s">
        <v>125</v>
      </c>
      <c r="C3" s="207"/>
      <c r="D3" s="523" t="s">
        <v>126</v>
      </c>
      <c r="E3" s="524"/>
      <c r="F3" s="525"/>
    </row>
    <row r="4" spans="2:7" ht="33">
      <c r="B4" s="208" t="s">
        <v>127</v>
      </c>
      <c r="C4" s="209" t="s">
        <v>128</v>
      </c>
      <c r="D4" s="526"/>
      <c r="E4" s="527"/>
      <c r="F4" s="528"/>
    </row>
    <row r="5" spans="2:7" ht="24" customHeight="1">
      <c r="B5" s="216"/>
      <c r="C5" s="202"/>
      <c r="D5" s="513" t="s">
        <v>192</v>
      </c>
      <c r="E5" s="513"/>
      <c r="F5" s="514"/>
    </row>
    <row r="6" spans="2:7" ht="24" customHeight="1">
      <c r="B6" s="216"/>
      <c r="C6" s="202"/>
      <c r="D6" s="513" t="s">
        <v>199</v>
      </c>
      <c r="E6" s="513"/>
      <c r="F6" s="514"/>
    </row>
    <row r="7" spans="2:7" ht="24" customHeight="1">
      <c r="B7" s="216"/>
      <c r="C7" s="202"/>
      <c r="D7" s="513" t="s">
        <v>200</v>
      </c>
      <c r="E7" s="513"/>
      <c r="F7" s="514"/>
    </row>
    <row r="8" spans="2:7" ht="24" customHeight="1">
      <c r="B8" s="216"/>
      <c r="C8" s="202"/>
      <c r="D8" s="513" t="s">
        <v>193</v>
      </c>
      <c r="E8" s="513"/>
      <c r="F8" s="514"/>
    </row>
    <row r="9" spans="2:7" ht="24" customHeight="1">
      <c r="B9" s="216"/>
      <c r="C9" s="202"/>
      <c r="D9" s="513" t="s">
        <v>194</v>
      </c>
      <c r="E9" s="513"/>
      <c r="F9" s="514"/>
    </row>
    <row r="10" spans="2:7" ht="24" customHeight="1">
      <c r="B10" s="216"/>
      <c r="C10" s="202"/>
      <c r="D10" s="513" t="s">
        <v>195</v>
      </c>
      <c r="E10" s="513"/>
      <c r="F10" s="514"/>
    </row>
    <row r="11" spans="2:7" ht="24" customHeight="1">
      <c r="B11" s="216"/>
      <c r="C11" s="202"/>
      <c r="D11" s="513" t="s">
        <v>196</v>
      </c>
      <c r="E11" s="513"/>
      <c r="F11" s="514"/>
    </row>
    <row r="12" spans="2:7" ht="24" customHeight="1">
      <c r="B12" s="216"/>
      <c r="C12" s="202"/>
      <c r="D12" s="513" t="s">
        <v>197</v>
      </c>
      <c r="E12" s="513"/>
      <c r="F12" s="514"/>
    </row>
    <row r="13" spans="2:7" ht="24" customHeight="1" thickBot="1">
      <c r="B13" s="242"/>
      <c r="C13" s="243"/>
      <c r="D13" s="515" t="s">
        <v>198</v>
      </c>
      <c r="E13" s="515"/>
      <c r="F13" s="516"/>
    </row>
    <row r="14" spans="2:7" ht="24" customHeight="1">
      <c r="B14" s="211"/>
      <c r="C14" s="165" t="s">
        <v>125</v>
      </c>
      <c r="D14" s="531" t="s">
        <v>130</v>
      </c>
      <c r="E14" s="531"/>
      <c r="F14" s="532"/>
    </row>
    <row r="15" spans="2:7" ht="24" customHeight="1">
      <c r="B15" s="212"/>
      <c r="C15" s="202"/>
      <c r="D15" s="533" t="s">
        <v>142</v>
      </c>
      <c r="E15" s="529"/>
      <c r="F15" s="530"/>
    </row>
    <row r="16" spans="2:7" ht="24" customHeight="1">
      <c r="B16" s="212"/>
      <c r="C16" s="202"/>
      <c r="D16" s="533"/>
      <c r="E16" s="529"/>
      <c r="F16" s="530"/>
    </row>
    <row r="17" spans="2:6" ht="24" customHeight="1">
      <c r="B17" s="212"/>
      <c r="C17" s="202"/>
      <c r="D17" s="533"/>
      <c r="E17" s="529"/>
      <c r="F17" s="530"/>
    </row>
    <row r="18" spans="2:6" ht="24" customHeight="1">
      <c r="B18" s="212"/>
      <c r="C18" s="202"/>
      <c r="D18" s="533" t="s">
        <v>143</v>
      </c>
      <c r="E18" s="529"/>
      <c r="F18" s="530"/>
    </row>
    <row r="19" spans="2:6" ht="24" customHeight="1">
      <c r="B19" s="212"/>
      <c r="C19" s="202"/>
      <c r="D19" s="533"/>
      <c r="E19" s="529"/>
      <c r="F19" s="530"/>
    </row>
    <row r="20" spans="2:6" ht="24" customHeight="1">
      <c r="B20" s="212"/>
      <c r="C20" s="202"/>
      <c r="D20" s="533"/>
      <c r="E20" s="529"/>
      <c r="F20" s="530"/>
    </row>
    <row r="21" spans="2:6" ht="50.25" customHeight="1">
      <c r="B21" s="212"/>
      <c r="C21" s="202"/>
      <c r="D21" s="223" t="s">
        <v>144</v>
      </c>
      <c r="E21" s="529"/>
      <c r="F21" s="530"/>
    </row>
    <row r="22" spans="2:6" ht="24" customHeight="1">
      <c r="B22" s="212"/>
      <c r="C22" s="202"/>
      <c r="D22" s="520" t="s">
        <v>129</v>
      </c>
      <c r="E22" s="529"/>
      <c r="F22" s="530"/>
    </row>
    <row r="23" spans="2:6" ht="24" customHeight="1">
      <c r="B23" s="212"/>
      <c r="C23" s="202"/>
      <c r="D23" s="521"/>
      <c r="E23" s="529"/>
      <c r="F23" s="530"/>
    </row>
    <row r="24" spans="2:6" ht="24" customHeight="1" thickBot="1">
      <c r="B24" s="213"/>
      <c r="C24" s="203"/>
      <c r="D24" s="522"/>
      <c r="E24" s="518"/>
      <c r="F24" s="519"/>
    </row>
  </sheetData>
  <sheetProtection algorithmName="SHA-512" hashValue="+S6f0fTlIW6Mjwil2aiUWfXMxYirhUxIIREwErLOF7kvYBg9bhHdo0Fj7bmY60WIeyaoCd/mGnCNAop9EmqTkw==" saltValue="RulYDGUR5ZdafxQyM4lUWg==" spinCount="100000" sheet="1" objects="1" scenarios="1" formatRows="0"/>
  <protectedRanges>
    <protectedRange sqref="C22:C24 E22:F24 E15:F21 C15:C21" name="入力範囲_1"/>
    <protectedRange sqref="B5:C13" name="入力範囲_2"/>
  </protectedRanges>
  <mergeCells count="26">
    <mergeCell ref="E24:F24"/>
    <mergeCell ref="D22:D24"/>
    <mergeCell ref="D3:F4"/>
    <mergeCell ref="E22:F22"/>
    <mergeCell ref="E23:F23"/>
    <mergeCell ref="D14:F14"/>
    <mergeCell ref="D18:D20"/>
    <mergeCell ref="E20:F20"/>
    <mergeCell ref="D15:D17"/>
    <mergeCell ref="E15:F15"/>
    <mergeCell ref="E16:F16"/>
    <mergeCell ref="E17:F17"/>
    <mergeCell ref="E18:F18"/>
    <mergeCell ref="E19:F19"/>
    <mergeCell ref="E21:F21"/>
    <mergeCell ref="D10:F10"/>
    <mergeCell ref="D11:F11"/>
    <mergeCell ref="D13:F13"/>
    <mergeCell ref="D12:F12"/>
    <mergeCell ref="B2:F2"/>
    <mergeCell ref="D6:F6"/>
    <mergeCell ref="D1:E1"/>
    <mergeCell ref="D5:F5"/>
    <mergeCell ref="D7:F7"/>
    <mergeCell ref="D8:F8"/>
    <mergeCell ref="D9:F9"/>
  </mergeCells>
  <phoneticPr fontId="1"/>
  <dataValidations count="1">
    <dataValidation type="list" allowBlank="1" showInputMessage="1" showErrorMessage="1" sqref="C15:C24 B5:C13" xr:uid="{00000000-0002-0000-0500-000000000000}">
      <formula1>"✓"</formula1>
    </dataValidation>
  </dataValidations>
  <pageMargins left="0.7" right="0.7" top="0.75" bottom="0.75" header="0.3" footer="0.3"/>
  <pageSetup paperSize="9" scale="5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45E8F-CBF6-4CC3-92A6-CA5A67A62C3D}">
  <sheetPr>
    <pageSetUpPr fitToPage="1"/>
  </sheetPr>
  <dimension ref="A1:X36"/>
  <sheetViews>
    <sheetView view="pageBreakPreview" zoomScaleNormal="100" zoomScaleSheetLayoutView="100" workbookViewId="0"/>
  </sheetViews>
  <sheetFormatPr defaultColWidth="8.875" defaultRowHeight="15.75"/>
  <cols>
    <col min="1" max="2" width="2.625" style="4" customWidth="1"/>
    <col min="3" max="3" width="8.625" style="4" customWidth="1"/>
    <col min="4"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ht="16.5">
      <c r="A1" s="3"/>
      <c r="B1" s="3"/>
      <c r="C1" s="3"/>
      <c r="D1" s="3"/>
      <c r="E1" s="3"/>
      <c r="F1" s="3"/>
      <c r="G1" s="386" t="s">
        <v>171</v>
      </c>
      <c r="H1" s="386"/>
      <c r="I1" s="386"/>
      <c r="J1" s="386"/>
      <c r="K1" s="386"/>
      <c r="L1" s="386"/>
    </row>
    <row r="2" spans="1:24" ht="16.5">
      <c r="A2" s="3"/>
      <c r="B2" s="3"/>
      <c r="C2" s="3"/>
      <c r="D2" s="3"/>
      <c r="E2" s="3"/>
      <c r="F2" s="3"/>
      <c r="G2" s="387" t="s">
        <v>137</v>
      </c>
      <c r="H2" s="387"/>
      <c r="I2" s="387"/>
      <c r="J2" s="387"/>
      <c r="K2" s="387"/>
      <c r="L2" s="387"/>
    </row>
    <row r="3" spans="1:24" ht="20.100000000000001" customHeight="1">
      <c r="A3" s="388" t="s">
        <v>0</v>
      </c>
      <c r="B3" s="388"/>
      <c r="C3" s="388"/>
      <c r="D3" s="388"/>
      <c r="E3" s="388"/>
      <c r="F3" s="388"/>
      <c r="G3" s="388"/>
      <c r="H3" s="388"/>
      <c r="I3" s="388"/>
      <c r="J3" s="388"/>
      <c r="K3" s="388"/>
      <c r="L3" s="388"/>
      <c r="M3" s="388"/>
      <c r="N3" s="388"/>
      <c r="O3" s="388"/>
      <c r="P3" s="388"/>
      <c r="Q3" s="388"/>
      <c r="R3" s="388"/>
      <c r="S3" s="388"/>
      <c r="T3" s="388"/>
      <c r="U3" s="388"/>
      <c r="V3" s="388"/>
      <c r="W3" s="388"/>
      <c r="X3" s="388"/>
    </row>
    <row r="4" spans="1:24" ht="8.1" customHeight="1" thickBot="1">
      <c r="A4" s="7"/>
      <c r="B4" s="7"/>
      <c r="C4" s="7"/>
      <c r="D4" s="7"/>
      <c r="E4" s="7"/>
      <c r="F4" s="7"/>
      <c r="G4" s="7"/>
      <c r="H4" s="7"/>
      <c r="I4" s="7"/>
      <c r="J4" s="7"/>
      <c r="K4" s="7"/>
      <c r="L4" s="7"/>
    </row>
    <row r="5" spans="1:24" ht="24" customHeight="1" thickBot="1">
      <c r="A5" s="369" t="s">
        <v>1</v>
      </c>
      <c r="B5" s="370"/>
      <c r="C5" s="370"/>
      <c r="D5" s="8">
        <v>2</v>
      </c>
      <c r="E5" s="16" t="s">
        <v>2</v>
      </c>
      <c r="F5" s="389"/>
      <c r="G5" s="390"/>
      <c r="H5" s="390"/>
      <c r="I5" s="390"/>
      <c r="J5" s="390"/>
      <c r="K5" s="390"/>
      <c r="L5" s="391"/>
      <c r="M5" s="9"/>
    </row>
    <row r="6" spans="1:24" ht="8.1" customHeight="1" thickBot="1">
      <c r="A6" s="7"/>
      <c r="B6" s="7"/>
      <c r="C6" s="7"/>
      <c r="D6" s="7"/>
      <c r="E6" s="7"/>
      <c r="F6" s="7"/>
      <c r="G6" s="56"/>
      <c r="H6" s="56"/>
      <c r="I6" s="7"/>
      <c r="J6" s="7"/>
      <c r="K6" s="7"/>
      <c r="L6" s="7"/>
    </row>
    <row r="7" spans="1:24" ht="24" hidden="1" customHeight="1" thickBot="1">
      <c r="A7" s="369" t="s">
        <v>3</v>
      </c>
      <c r="B7" s="370"/>
      <c r="C7" s="370"/>
      <c r="D7" s="328"/>
      <c r="E7" s="286"/>
      <c r="F7" s="287"/>
      <c r="G7" s="371" t="s">
        <v>5</v>
      </c>
      <c r="H7" s="372"/>
      <c r="I7" s="372"/>
      <c r="J7" s="372"/>
      <c r="K7" s="372"/>
      <c r="L7" s="373"/>
      <c r="N7" s="2" t="s">
        <v>4</v>
      </c>
      <c r="O7" s="2" t="s">
        <v>5</v>
      </c>
      <c r="P7" s="2" t="s">
        <v>6</v>
      </c>
      <c r="Q7" s="2" t="s">
        <v>7</v>
      </c>
    </row>
    <row r="8" spans="1:24" ht="24" customHeight="1">
      <c r="A8" s="349" t="s">
        <v>8</v>
      </c>
      <c r="B8" s="350"/>
      <c r="C8" s="315"/>
      <c r="D8" s="160" t="s">
        <v>9</v>
      </c>
      <c r="E8" s="310" t="s">
        <v>201</v>
      </c>
      <c r="F8" s="287"/>
      <c r="G8" s="377"/>
      <c r="H8" s="378"/>
      <c r="I8" s="378"/>
      <c r="J8" s="378"/>
      <c r="K8" s="378"/>
      <c r="L8" s="379"/>
      <c r="U8" s="5"/>
      <c r="V8" s="5"/>
      <c r="W8" s="5"/>
      <c r="X8" s="5"/>
    </row>
    <row r="9" spans="1:24" ht="24" customHeight="1">
      <c r="A9" s="316"/>
      <c r="B9" s="351"/>
      <c r="C9" s="317"/>
      <c r="D9" s="160" t="s">
        <v>164</v>
      </c>
      <c r="E9" s="310" t="s">
        <v>163</v>
      </c>
      <c r="F9" s="311"/>
      <c r="G9" s="380"/>
      <c r="H9" s="381"/>
      <c r="I9" s="381"/>
      <c r="J9" s="381"/>
      <c r="K9" s="381"/>
      <c r="L9" s="382"/>
      <c r="N9" s="2" t="s">
        <v>158</v>
      </c>
      <c r="O9" s="2" t="s">
        <v>159</v>
      </c>
      <c r="P9" s="2" t="s">
        <v>160</v>
      </c>
      <c r="Q9" s="2" t="s">
        <v>161</v>
      </c>
      <c r="R9" s="2" t="s">
        <v>15</v>
      </c>
      <c r="U9" s="5"/>
      <c r="V9" s="5"/>
      <c r="W9" s="5"/>
      <c r="X9" s="5"/>
    </row>
    <row r="10" spans="1:24" ht="24" customHeight="1">
      <c r="A10" s="316"/>
      <c r="B10" s="351"/>
      <c r="C10" s="317"/>
      <c r="D10" s="160" t="s">
        <v>10</v>
      </c>
      <c r="E10" s="310" t="s">
        <v>11</v>
      </c>
      <c r="F10" s="311"/>
      <c r="G10" s="380"/>
      <c r="H10" s="381"/>
      <c r="I10" s="381"/>
      <c r="J10" s="381"/>
      <c r="K10" s="381"/>
      <c r="L10" s="382"/>
      <c r="U10" s="5"/>
      <c r="V10" s="5"/>
      <c r="W10" s="5"/>
      <c r="X10" s="5"/>
    </row>
    <row r="11" spans="1:24" ht="24" customHeight="1">
      <c r="A11" s="316"/>
      <c r="B11" s="351"/>
      <c r="C11" s="317"/>
      <c r="D11" s="160" t="s">
        <v>12</v>
      </c>
      <c r="E11" s="286" t="s">
        <v>13</v>
      </c>
      <c r="F11" s="287"/>
      <c r="G11" s="352"/>
      <c r="H11" s="353"/>
      <c r="I11" s="383" t="s">
        <v>14</v>
      </c>
      <c r="J11" s="384"/>
      <c r="K11" s="384"/>
      <c r="L11" s="385"/>
      <c r="U11" s="5"/>
      <c r="V11" s="5"/>
      <c r="W11" s="5"/>
      <c r="X11" s="5"/>
    </row>
    <row r="12" spans="1:24" ht="36" hidden="1">
      <c r="A12" s="374"/>
      <c r="B12" s="375"/>
      <c r="C12" s="376"/>
      <c r="D12" s="110" t="s">
        <v>132</v>
      </c>
      <c r="E12" s="311" t="s">
        <v>136</v>
      </c>
      <c r="F12" s="357"/>
      <c r="G12" s="358"/>
      <c r="H12" s="359"/>
      <c r="I12" s="359"/>
      <c r="J12" s="359"/>
      <c r="K12" s="359"/>
      <c r="L12" s="360"/>
      <c r="N12" s="2" t="s">
        <v>133</v>
      </c>
      <c r="O12" s="2" t="s">
        <v>134</v>
      </c>
      <c r="P12" s="2" t="s">
        <v>135</v>
      </c>
    </row>
    <row r="13" spans="1:24" ht="20.100000000000001" customHeight="1">
      <c r="A13" s="349" t="s">
        <v>18</v>
      </c>
      <c r="B13" s="350"/>
      <c r="C13" s="315"/>
      <c r="D13" s="160" t="s">
        <v>19</v>
      </c>
      <c r="E13" s="286" t="s">
        <v>20</v>
      </c>
      <c r="F13" s="287"/>
      <c r="G13" s="57" t="s">
        <v>21</v>
      </c>
      <c r="H13" s="45"/>
      <c r="I13" s="52" t="s">
        <v>22</v>
      </c>
      <c r="J13" s="53" t="s">
        <v>23</v>
      </c>
      <c r="K13" s="54"/>
      <c r="L13" s="55" t="s">
        <v>22</v>
      </c>
    </row>
    <row r="14" spans="1:24" ht="20.100000000000001" customHeight="1">
      <c r="A14" s="316"/>
      <c r="B14" s="351"/>
      <c r="C14" s="317"/>
      <c r="D14" s="160" t="s">
        <v>24</v>
      </c>
      <c r="E14" s="286" t="s">
        <v>25</v>
      </c>
      <c r="F14" s="287"/>
      <c r="G14" s="352"/>
      <c r="H14" s="353"/>
      <c r="I14" s="354" t="s">
        <v>14</v>
      </c>
      <c r="J14" s="355"/>
      <c r="K14" s="355"/>
      <c r="L14" s="356"/>
      <c r="U14" s="5"/>
      <c r="V14" s="5"/>
      <c r="W14" s="5"/>
      <c r="X14" s="5"/>
    </row>
    <row r="15" spans="1:24" ht="20.100000000000001" customHeight="1">
      <c r="A15" s="316"/>
      <c r="B15" s="351"/>
      <c r="C15" s="317"/>
      <c r="D15" s="160" t="str">
        <f>"着工"&amp;IF($G$7&lt;&gt;$N$7,"","（予定）")&amp;"年月"&amp;IF(OR($G$7=$O$7,$G$7=$P$7),"（当初）","")</f>
        <v>着工年月（当初）</v>
      </c>
      <c r="E15" s="361" t="s">
        <v>26</v>
      </c>
      <c r="F15" s="287"/>
      <c r="G15" s="305"/>
      <c r="H15" s="306"/>
      <c r="I15" s="50" t="s">
        <v>16</v>
      </c>
      <c r="J15" s="362"/>
      <c r="K15" s="363"/>
      <c r="L15" s="18" t="s">
        <v>17</v>
      </c>
      <c r="U15" s="5"/>
      <c r="V15" s="5"/>
      <c r="W15" s="5"/>
      <c r="X15" s="5"/>
    </row>
    <row r="16" spans="1:24" ht="20.100000000000001" customHeight="1">
      <c r="A16" s="316"/>
      <c r="B16" s="351"/>
      <c r="C16" s="317"/>
      <c r="D16" s="160" t="str">
        <f>"竣工"&amp;IF($G$7&lt;&gt;$N$7,"","（予定）")&amp;"年月"&amp;IF(OR($G$7=$O$7,$G$7=$P$7),"（当初）","")</f>
        <v>竣工年月（当初）</v>
      </c>
      <c r="E16" s="298" t="s">
        <v>26</v>
      </c>
      <c r="F16" s="299"/>
      <c r="G16" s="323"/>
      <c r="H16" s="324"/>
      <c r="I16" s="17" t="s">
        <v>16</v>
      </c>
      <c r="J16" s="364"/>
      <c r="K16" s="365"/>
      <c r="L16" s="51" t="s">
        <v>17</v>
      </c>
      <c r="U16" s="5"/>
      <c r="V16" s="5"/>
      <c r="W16" s="5"/>
      <c r="X16" s="5"/>
    </row>
    <row r="17" spans="1:24" ht="20.100000000000001" customHeight="1">
      <c r="A17" s="316"/>
      <c r="B17" s="351"/>
      <c r="C17" s="317"/>
      <c r="D17" s="304" t="s">
        <v>27</v>
      </c>
      <c r="E17" s="293" t="s">
        <v>28</v>
      </c>
      <c r="F17" s="294"/>
      <c r="G17" s="366"/>
      <c r="H17" s="367"/>
      <c r="I17" s="367"/>
      <c r="J17" s="367"/>
      <c r="K17" s="367"/>
      <c r="L17" s="368"/>
      <c r="N17" s="2" t="s">
        <v>29</v>
      </c>
      <c r="O17" s="2" t="s">
        <v>30</v>
      </c>
      <c r="P17" s="2" t="s">
        <v>31</v>
      </c>
      <c r="Q17" s="2" t="s">
        <v>32</v>
      </c>
    </row>
    <row r="18" spans="1:24" ht="20.100000000000001" customHeight="1">
      <c r="A18" s="316"/>
      <c r="B18" s="351"/>
      <c r="C18" s="317"/>
      <c r="D18" s="304"/>
      <c r="E18" s="298" t="s">
        <v>33</v>
      </c>
      <c r="F18" s="299"/>
      <c r="G18" s="334"/>
      <c r="H18" s="335"/>
      <c r="I18" s="335"/>
      <c r="J18" s="335"/>
      <c r="K18" s="335"/>
      <c r="L18" s="336"/>
    </row>
    <row r="19" spans="1:24" ht="39" hidden="1" customHeight="1">
      <c r="A19" s="316"/>
      <c r="B19" s="351"/>
      <c r="C19" s="317"/>
      <c r="D19" s="110"/>
      <c r="E19" s="311"/>
      <c r="F19" s="357"/>
      <c r="G19" s="358"/>
      <c r="H19" s="359"/>
      <c r="I19" s="359"/>
      <c r="J19" s="359"/>
      <c r="K19" s="359"/>
      <c r="L19" s="360"/>
      <c r="N19" s="2"/>
      <c r="O19" s="2"/>
    </row>
    <row r="20" spans="1:24" ht="32.1" customHeight="1">
      <c r="A20" s="316"/>
      <c r="B20" s="351"/>
      <c r="C20" s="317"/>
      <c r="D20" s="10" t="s">
        <v>34</v>
      </c>
      <c r="E20" s="310" t="s">
        <v>169</v>
      </c>
      <c r="F20" s="311"/>
      <c r="G20" s="337"/>
      <c r="H20" s="338"/>
      <c r="I20" s="338"/>
      <c r="J20" s="338"/>
      <c r="K20" s="338"/>
      <c r="L20" s="339"/>
      <c r="N20" s="2" t="s">
        <v>35</v>
      </c>
      <c r="O20" s="2" t="s">
        <v>36</v>
      </c>
      <c r="P20" s="2" t="s">
        <v>170</v>
      </c>
    </row>
    <row r="21" spans="1:24" ht="20.100000000000001" customHeight="1">
      <c r="A21" s="316"/>
      <c r="B21" s="351"/>
      <c r="C21" s="317"/>
      <c r="D21" s="340" t="s">
        <v>37</v>
      </c>
      <c r="E21" s="342" t="s">
        <v>38</v>
      </c>
      <c r="F21" s="343"/>
      <c r="G21" s="344"/>
      <c r="H21" s="345"/>
      <c r="I21" s="345"/>
      <c r="J21" s="345"/>
      <c r="K21" s="345"/>
      <c r="L21" s="346"/>
      <c r="N21" s="2" t="s">
        <v>39</v>
      </c>
      <c r="O21" s="2" t="s">
        <v>40</v>
      </c>
    </row>
    <row r="22" spans="1:24" ht="20.100000000000001" customHeight="1">
      <c r="A22" s="316"/>
      <c r="B22" s="351"/>
      <c r="C22" s="317"/>
      <c r="D22" s="341"/>
      <c r="E22" s="347" t="s">
        <v>41</v>
      </c>
      <c r="F22" s="348"/>
      <c r="G22" s="329"/>
      <c r="H22" s="330"/>
      <c r="I22" s="330"/>
      <c r="J22" s="330"/>
      <c r="K22" s="330"/>
      <c r="L22" s="331"/>
    </row>
    <row r="23" spans="1:24" ht="20.100000000000001" customHeight="1">
      <c r="A23" s="11"/>
      <c r="B23" s="280" t="s">
        <v>42</v>
      </c>
      <c r="C23" s="315"/>
      <c r="D23" s="160" t="s">
        <v>43</v>
      </c>
      <c r="E23" s="286" t="s">
        <v>44</v>
      </c>
      <c r="F23" s="287"/>
      <c r="G23" s="318"/>
      <c r="H23" s="319"/>
      <c r="I23" s="319"/>
      <c r="J23" s="319"/>
      <c r="K23" s="319"/>
      <c r="L23" s="320"/>
      <c r="N23" s="2" t="s">
        <v>45</v>
      </c>
      <c r="O23" s="2" t="s">
        <v>46</v>
      </c>
      <c r="U23" s="5"/>
      <c r="V23" s="5"/>
      <c r="W23" s="5"/>
      <c r="X23" s="5"/>
    </row>
    <row r="24" spans="1:24" ht="20.100000000000001" customHeight="1">
      <c r="A24" s="11"/>
      <c r="B24" s="316"/>
      <c r="C24" s="317"/>
      <c r="D24" s="160" t="s">
        <v>47</v>
      </c>
      <c r="E24" s="286" t="s">
        <v>165</v>
      </c>
      <c r="F24" s="287"/>
      <c r="G24" s="318"/>
      <c r="H24" s="319"/>
      <c r="I24" s="319"/>
      <c r="J24" s="319"/>
      <c r="K24" s="319"/>
      <c r="L24" s="320"/>
      <c r="N24" s="2" t="s">
        <v>146</v>
      </c>
      <c r="O24" s="15" t="s">
        <v>145</v>
      </c>
      <c r="U24" s="5"/>
      <c r="V24" s="5"/>
      <c r="W24" s="5"/>
      <c r="X24" s="5"/>
    </row>
    <row r="25" spans="1:24" ht="28.15" customHeight="1">
      <c r="A25" s="11"/>
      <c r="B25" s="11"/>
      <c r="C25" s="321" t="s">
        <v>148</v>
      </c>
      <c r="D25" s="160" t="s">
        <v>48</v>
      </c>
      <c r="E25" s="286" t="s">
        <v>49</v>
      </c>
      <c r="F25" s="287"/>
      <c r="G25" s="323"/>
      <c r="H25" s="324"/>
      <c r="I25" s="325" t="s">
        <v>50</v>
      </c>
      <c r="J25" s="326"/>
      <c r="K25" s="326"/>
      <c r="L25" s="327"/>
    </row>
    <row r="26" spans="1:24" ht="20.100000000000001" customHeight="1">
      <c r="A26" s="11"/>
      <c r="B26" s="11"/>
      <c r="C26" s="322"/>
      <c r="D26" s="328" t="s">
        <v>51</v>
      </c>
      <c r="E26" s="293" t="s">
        <v>52</v>
      </c>
      <c r="F26" s="294"/>
      <c r="G26" s="295"/>
      <c r="H26" s="296"/>
      <c r="I26" s="296"/>
      <c r="J26" s="296"/>
      <c r="K26" s="296"/>
      <c r="L26" s="297"/>
      <c r="N26" s="2" t="s">
        <v>53</v>
      </c>
      <c r="O26" s="2" t="s">
        <v>54</v>
      </c>
      <c r="P26" s="2" t="s">
        <v>15</v>
      </c>
    </row>
    <row r="27" spans="1:24" ht="18.75" customHeight="1">
      <c r="A27" s="11"/>
      <c r="B27" s="11"/>
      <c r="C27" s="322"/>
      <c r="D27" s="328"/>
      <c r="E27" s="298" t="s">
        <v>33</v>
      </c>
      <c r="F27" s="299"/>
      <c r="G27" s="329"/>
      <c r="H27" s="330"/>
      <c r="I27" s="330"/>
      <c r="J27" s="330"/>
      <c r="K27" s="330"/>
      <c r="L27" s="331"/>
    </row>
    <row r="28" spans="1:24" ht="20.100000000000001" customHeight="1">
      <c r="A28" s="11"/>
      <c r="B28" s="11"/>
      <c r="C28" s="322"/>
      <c r="D28" s="291" t="s">
        <v>55</v>
      </c>
      <c r="E28" s="109" t="s">
        <v>56</v>
      </c>
      <c r="F28" s="109" t="s">
        <v>57</v>
      </c>
      <c r="G28" s="332"/>
      <c r="H28" s="333"/>
      <c r="I28" s="333"/>
      <c r="J28" s="333"/>
      <c r="K28" s="333"/>
      <c r="L28" s="113" t="s">
        <v>14</v>
      </c>
    </row>
    <row r="29" spans="1:24" ht="20.100000000000001" customHeight="1">
      <c r="A29" s="11"/>
      <c r="B29" s="11"/>
      <c r="C29" s="322"/>
      <c r="D29" s="292"/>
      <c r="E29" s="109" t="s">
        <v>58</v>
      </c>
      <c r="F29" s="109" t="s">
        <v>59</v>
      </c>
      <c r="G29" s="332"/>
      <c r="H29" s="333"/>
      <c r="I29" s="333"/>
      <c r="J29" s="333"/>
      <c r="K29" s="333"/>
      <c r="L29" s="113" t="s">
        <v>14</v>
      </c>
    </row>
    <row r="30" spans="1:24" ht="28.15" customHeight="1">
      <c r="A30" s="11"/>
      <c r="B30" s="12"/>
      <c r="C30" s="303" t="s">
        <v>149</v>
      </c>
      <c r="D30" s="160" t="s">
        <v>60</v>
      </c>
      <c r="E30" s="286" t="s">
        <v>61</v>
      </c>
      <c r="F30" s="287"/>
      <c r="G30" s="305"/>
      <c r="H30" s="306"/>
      <c r="I30" s="307" t="s">
        <v>62</v>
      </c>
      <c r="J30" s="308"/>
      <c r="K30" s="308"/>
      <c r="L30" s="309"/>
    </row>
    <row r="31" spans="1:24" ht="72" customHeight="1">
      <c r="A31" s="12"/>
      <c r="B31" s="14"/>
      <c r="C31" s="304"/>
      <c r="D31" s="160" t="s">
        <v>152</v>
      </c>
      <c r="E31" s="310" t="s">
        <v>63</v>
      </c>
      <c r="F31" s="311"/>
      <c r="G31" s="312"/>
      <c r="H31" s="313"/>
      <c r="I31" s="313"/>
      <c r="J31" s="313"/>
      <c r="K31" s="313"/>
      <c r="L31" s="314"/>
    </row>
    <row r="32" spans="1:24" ht="27.95" customHeight="1">
      <c r="A32" s="11"/>
      <c r="B32" s="280" t="s">
        <v>64</v>
      </c>
      <c r="C32" s="281"/>
      <c r="D32" s="160" t="s">
        <v>147</v>
      </c>
      <c r="E32" s="286" t="s">
        <v>49</v>
      </c>
      <c r="F32" s="287"/>
      <c r="G32" s="288"/>
      <c r="H32" s="289"/>
      <c r="I32" s="289"/>
      <c r="J32" s="289"/>
      <c r="K32" s="289"/>
      <c r="L32" s="290"/>
    </row>
    <row r="33" spans="1:16" ht="19.5" customHeight="1">
      <c r="A33" s="11"/>
      <c r="B33" s="282"/>
      <c r="C33" s="283"/>
      <c r="D33" s="291" t="s">
        <v>51</v>
      </c>
      <c r="E33" s="293" t="s">
        <v>52</v>
      </c>
      <c r="F33" s="294"/>
      <c r="G33" s="295"/>
      <c r="H33" s="296"/>
      <c r="I33" s="296"/>
      <c r="J33" s="296"/>
      <c r="K33" s="296"/>
      <c r="L33" s="297"/>
      <c r="N33" s="2" t="s">
        <v>53</v>
      </c>
      <c r="O33" s="2" t="s">
        <v>54</v>
      </c>
      <c r="P33" s="2" t="s">
        <v>15</v>
      </c>
    </row>
    <row r="34" spans="1:16" ht="19.5" customHeight="1" thickBot="1">
      <c r="A34" s="13"/>
      <c r="B34" s="284"/>
      <c r="C34" s="285"/>
      <c r="D34" s="292"/>
      <c r="E34" s="298" t="s">
        <v>33</v>
      </c>
      <c r="F34" s="299"/>
      <c r="G34" s="300"/>
      <c r="H34" s="301"/>
      <c r="I34" s="301"/>
      <c r="J34" s="301"/>
      <c r="K34" s="301"/>
      <c r="L34" s="302"/>
    </row>
    <row r="35" spans="1:16" ht="20.100000000000001" customHeight="1">
      <c r="A35" s="3"/>
      <c r="B35" s="3"/>
      <c r="C35" s="279" t="s">
        <v>65</v>
      </c>
      <c r="D35" s="279"/>
      <c r="E35" s="279"/>
      <c r="F35" s="279"/>
      <c r="G35" s="279"/>
      <c r="H35" s="279"/>
      <c r="I35" s="279"/>
      <c r="J35" s="279"/>
      <c r="K35" s="279"/>
      <c r="L35" s="279"/>
    </row>
    <row r="36" spans="1:16" ht="20.100000000000001" customHeight="1">
      <c r="A36" s="3"/>
      <c r="B36" s="3"/>
      <c r="C36" s="279"/>
      <c r="D36" s="279"/>
      <c r="E36" s="279"/>
      <c r="F36" s="279"/>
      <c r="G36" s="279"/>
      <c r="H36" s="279"/>
      <c r="I36" s="279"/>
      <c r="J36" s="279"/>
      <c r="K36" s="279"/>
      <c r="L36" s="279"/>
    </row>
  </sheetData>
  <sheetProtection algorithmName="SHA-512" hashValue="kqBaESHnxnl3tQiiwhXnPubaiJnXPJyvqw9BUjk5a4GSyqwrzQ8Ntlc5F7aDs/zglGrWqPymUMB7hjzQvyeiTw==" saltValue="BaH2ftQZzXlv8heVE5xs+g==" spinCount="100000" sheet="1" objects="1" scenarios="1"/>
  <protectedRanges>
    <protectedRange sqref="F5 G8:L10 G11:G12 H13 K13 G14:H16 J15:K16 G17:L24 G25 G26:L27 G28:K29 G30 G31:L34" name="入力箇所"/>
  </protectedRanges>
  <mergeCells count="79">
    <mergeCell ref="C35:L35"/>
    <mergeCell ref="C36:L36"/>
    <mergeCell ref="B32:C34"/>
    <mergeCell ref="E32:F32"/>
    <mergeCell ref="G32:L32"/>
    <mergeCell ref="D33:D34"/>
    <mergeCell ref="E33:F33"/>
    <mergeCell ref="G33:L33"/>
    <mergeCell ref="E34:F34"/>
    <mergeCell ref="G34:L34"/>
    <mergeCell ref="C30:C31"/>
    <mergeCell ref="E30:F30"/>
    <mergeCell ref="G30:H30"/>
    <mergeCell ref="I30:L30"/>
    <mergeCell ref="E31:F31"/>
    <mergeCell ref="G31:L31"/>
    <mergeCell ref="B23:C24"/>
    <mergeCell ref="E23:F23"/>
    <mergeCell ref="G23:L23"/>
    <mergeCell ref="E24:F24"/>
    <mergeCell ref="G24:L24"/>
    <mergeCell ref="C25:C29"/>
    <mergeCell ref="E25:F25"/>
    <mergeCell ref="G25:H25"/>
    <mergeCell ref="I25:L25"/>
    <mergeCell ref="D26:D27"/>
    <mergeCell ref="E26:F26"/>
    <mergeCell ref="G26:L26"/>
    <mergeCell ref="E27:F27"/>
    <mergeCell ref="G27:L27"/>
    <mergeCell ref="D28:D29"/>
    <mergeCell ref="G28:K28"/>
    <mergeCell ref="G29:K29"/>
    <mergeCell ref="E18:F18"/>
    <mergeCell ref="G18:L18"/>
    <mergeCell ref="E20:F20"/>
    <mergeCell ref="G20:L20"/>
    <mergeCell ref="D21:D22"/>
    <mergeCell ref="E21:F21"/>
    <mergeCell ref="G21:L21"/>
    <mergeCell ref="E22:F22"/>
    <mergeCell ref="G22:L22"/>
    <mergeCell ref="A13:C22"/>
    <mergeCell ref="E13:F13"/>
    <mergeCell ref="E14:F14"/>
    <mergeCell ref="G14:H14"/>
    <mergeCell ref="I14:L14"/>
    <mergeCell ref="E19:F19"/>
    <mergeCell ref="G19:L19"/>
    <mergeCell ref="E15:F15"/>
    <mergeCell ref="G15:H15"/>
    <mergeCell ref="J15:K15"/>
    <mergeCell ref="E16:F16"/>
    <mergeCell ref="G16:H16"/>
    <mergeCell ref="J16:K16"/>
    <mergeCell ref="D17:D18"/>
    <mergeCell ref="E17:F17"/>
    <mergeCell ref="G17:L17"/>
    <mergeCell ref="A7:D7"/>
    <mergeCell ref="E7:F7"/>
    <mergeCell ref="G7:L7"/>
    <mergeCell ref="A8:C12"/>
    <mergeCell ref="E8:F8"/>
    <mergeCell ref="G8:L8"/>
    <mergeCell ref="E9:F9"/>
    <mergeCell ref="G9:L9"/>
    <mergeCell ref="E10:F10"/>
    <mergeCell ref="G10:L10"/>
    <mergeCell ref="E11:F11"/>
    <mergeCell ref="G11:H11"/>
    <mergeCell ref="I11:L11"/>
    <mergeCell ref="E12:F12"/>
    <mergeCell ref="G12:L12"/>
    <mergeCell ref="G1:L1"/>
    <mergeCell ref="G2:L2"/>
    <mergeCell ref="A3:L3"/>
    <mergeCell ref="M3:X3"/>
    <mergeCell ref="A5:C5"/>
    <mergeCell ref="F5:L5"/>
  </mergeCells>
  <phoneticPr fontId="1"/>
  <conditionalFormatting sqref="G18:L18">
    <cfRule type="expression" dxfId="67" priority="4">
      <formula>OR($G$17=$N$17,$G$17=$O$17,$G$17=$P$17)</formula>
    </cfRule>
  </conditionalFormatting>
  <conditionalFormatting sqref="G20:L22">
    <cfRule type="expression" dxfId="66" priority="3">
      <formula>$G$7=$N$7</formula>
    </cfRule>
  </conditionalFormatting>
  <conditionalFormatting sqref="G22:L22">
    <cfRule type="expression" dxfId="65" priority="5">
      <formula>$G$21=$N$21</formula>
    </cfRule>
  </conditionalFormatting>
  <conditionalFormatting sqref="G25:L29">
    <cfRule type="expression" dxfId="64" priority="6">
      <formula>$G$24=$O$24</formula>
    </cfRule>
  </conditionalFormatting>
  <conditionalFormatting sqref="G27:L27">
    <cfRule type="expression" dxfId="63" priority="7">
      <formula>OR($G$26=$N$26,$G$26=$O$26)</formula>
    </cfRule>
  </conditionalFormatting>
  <conditionalFormatting sqref="G32:L34">
    <cfRule type="expression" dxfId="62" priority="1">
      <formula>$G$23=$N$23</formula>
    </cfRule>
  </conditionalFormatting>
  <conditionalFormatting sqref="G34:L34">
    <cfRule type="expression" dxfId="61" priority="2">
      <formula>OR($G$33=$N$33,$G$33=$O$33)</formula>
    </cfRule>
  </conditionalFormatting>
  <dataValidations count="12">
    <dataValidation type="list" allowBlank="1" showInputMessage="1" showErrorMessage="1" sqref="G24:L24" xr:uid="{1710EB84-8255-4D19-9AFA-E9A9A9C62A2C}">
      <formula1>$N$24:$O$24</formula1>
    </dataValidation>
    <dataValidation type="list" allowBlank="1" showInputMessage="1" showErrorMessage="1" sqref="G9:L9" xr:uid="{D85EDDED-0371-4207-8EEC-7BB685D2DF05}">
      <formula1>$N$9:$R$9</formula1>
    </dataValidation>
    <dataValidation type="list" allowBlank="1" showInputMessage="1" showErrorMessage="1" sqref="G23" xr:uid="{6EE42416-39B2-4D29-B020-1B26989731D1}">
      <formula1>$N$23:$O$23</formula1>
    </dataValidation>
    <dataValidation type="list" allowBlank="1" showInputMessage="1" showErrorMessage="1" sqref="G17" xr:uid="{463164E1-6A72-4C83-9523-854D5CADAF48}">
      <formula1>$N$17:$Q$17</formula1>
    </dataValidation>
    <dataValidation type="whole" allowBlank="1" showInputMessage="1" showErrorMessage="1" sqref="G25:H25 G30:H30" xr:uid="{D4F17759-5B97-4A8D-8F71-2C6AF5B4DE14}">
      <formula1>0</formula1>
      <formula2>9999</formula2>
    </dataValidation>
    <dataValidation type="list" allowBlank="1" showInputMessage="1" showErrorMessage="1" sqref="G26" xr:uid="{3169CBFB-A53C-46AE-9EE9-8DBACFFC9F3D}">
      <formula1>$N$26:$P$26</formula1>
    </dataValidation>
    <dataValidation type="list" allowBlank="1" showInputMessage="1" showErrorMessage="1" sqref="G21:L21" xr:uid="{1DBC0D12-A49D-468C-823A-4C13338120AC}">
      <formula1>$N$21:$O$21</formula1>
    </dataValidation>
    <dataValidation type="list" allowBlank="1" showInputMessage="1" showErrorMessage="1" sqref="G7:L7" xr:uid="{B3C5371A-BB01-4424-B223-05100F641CA3}">
      <formula1>$N$7:$Q$7</formula1>
    </dataValidation>
    <dataValidation type="list" allowBlank="1" showInputMessage="1" showErrorMessage="1" sqref="G20:L20" xr:uid="{EE8CA65A-7716-49E9-B41E-73A52DD24116}">
      <formula1>$N$20:$P$20</formula1>
    </dataValidation>
    <dataValidation type="list" allowBlank="1" showInputMessage="1" showErrorMessage="1" sqref="G19:L19" xr:uid="{F635ECC7-A0F6-470E-854A-FBCA1EBF2531}">
      <formula1>$N$19:$O$19</formula1>
    </dataValidation>
    <dataValidation type="list" allowBlank="1" showInputMessage="1" showErrorMessage="1" sqref="G12:L12" xr:uid="{2E6A1904-2D8D-4FA8-8804-203D1AF27705}">
      <formula1>$N$12:$P$12</formula1>
    </dataValidation>
    <dataValidation type="list" allowBlank="1" showInputMessage="1" showErrorMessage="1" sqref="G33:L33" xr:uid="{1ABC95A3-C3FA-4B67-BB9F-FDA3743229EF}">
      <formula1>$N$33:$P$33</formula1>
    </dataValidation>
  </dataValidations>
  <pageMargins left="0.70866141732283472" right="0.51181102362204722" top="0.55118110236220474" bottom="0.55118110236220474" header="0.31496062992125984" footer="0.31496062992125984"/>
  <pageSetup paperSize="9" scale="7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AF66AA-8D22-465E-9099-1A84593ECDE9}">
  <sheetPr>
    <pageSetUpPr fitToPage="1"/>
  </sheetPr>
  <dimension ref="A1:X36"/>
  <sheetViews>
    <sheetView view="pageBreakPreview" zoomScaleNormal="100" zoomScaleSheetLayoutView="100" workbookViewId="0"/>
  </sheetViews>
  <sheetFormatPr defaultColWidth="8.875" defaultRowHeight="15.75"/>
  <cols>
    <col min="1" max="2" width="2.625" style="4" customWidth="1"/>
    <col min="3" max="3" width="8.625" style="4" customWidth="1"/>
    <col min="4"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ht="16.5">
      <c r="A1" s="3"/>
      <c r="B1" s="3"/>
      <c r="C1" s="3"/>
      <c r="D1" s="3"/>
      <c r="E1" s="3"/>
      <c r="F1" s="3"/>
      <c r="G1" s="386" t="s">
        <v>171</v>
      </c>
      <c r="H1" s="386"/>
      <c r="I1" s="386"/>
      <c r="J1" s="386"/>
      <c r="K1" s="386"/>
      <c r="L1" s="386"/>
    </row>
    <row r="2" spans="1:24" ht="16.5">
      <c r="A2" s="3"/>
      <c r="B2" s="3"/>
      <c r="C2" s="3"/>
      <c r="D2" s="3"/>
      <c r="E2" s="3"/>
      <c r="F2" s="3"/>
      <c r="G2" s="387" t="s">
        <v>137</v>
      </c>
      <c r="H2" s="387"/>
      <c r="I2" s="387"/>
      <c r="J2" s="387"/>
      <c r="K2" s="387"/>
      <c r="L2" s="387"/>
    </row>
    <row r="3" spans="1:24" ht="20.100000000000001" customHeight="1">
      <c r="A3" s="388" t="s">
        <v>0</v>
      </c>
      <c r="B3" s="388"/>
      <c r="C3" s="388"/>
      <c r="D3" s="388"/>
      <c r="E3" s="388"/>
      <c r="F3" s="388"/>
      <c r="G3" s="388"/>
      <c r="H3" s="388"/>
      <c r="I3" s="388"/>
      <c r="J3" s="388"/>
      <c r="K3" s="388"/>
      <c r="L3" s="388"/>
      <c r="M3" s="388"/>
      <c r="N3" s="388"/>
      <c r="O3" s="388"/>
      <c r="P3" s="388"/>
      <c r="Q3" s="388"/>
      <c r="R3" s="388"/>
      <c r="S3" s="388"/>
      <c r="T3" s="388"/>
      <c r="U3" s="388"/>
      <c r="V3" s="388"/>
      <c r="W3" s="388"/>
      <c r="X3" s="388"/>
    </row>
    <row r="4" spans="1:24" ht="8.1" customHeight="1" thickBot="1">
      <c r="A4" s="7"/>
      <c r="B4" s="7"/>
      <c r="C4" s="7"/>
      <c r="D4" s="7"/>
      <c r="E4" s="7"/>
      <c r="F4" s="7"/>
      <c r="G4" s="7"/>
      <c r="H4" s="7"/>
      <c r="I4" s="7"/>
      <c r="J4" s="7"/>
      <c r="K4" s="7"/>
      <c r="L4" s="7"/>
    </row>
    <row r="5" spans="1:24" ht="24" customHeight="1" thickBot="1">
      <c r="A5" s="369" t="s">
        <v>1</v>
      </c>
      <c r="B5" s="370"/>
      <c r="C5" s="370"/>
      <c r="D5" s="8">
        <v>3</v>
      </c>
      <c r="E5" s="16" t="s">
        <v>2</v>
      </c>
      <c r="F5" s="389"/>
      <c r="G5" s="390"/>
      <c r="H5" s="390"/>
      <c r="I5" s="390"/>
      <c r="J5" s="390"/>
      <c r="K5" s="390"/>
      <c r="L5" s="391"/>
      <c r="M5" s="9"/>
    </row>
    <row r="6" spans="1:24" ht="8.1" customHeight="1" thickBot="1">
      <c r="A6" s="7"/>
      <c r="B6" s="7"/>
      <c r="C6" s="7"/>
      <c r="D6" s="7"/>
      <c r="E6" s="7"/>
      <c r="F6" s="7"/>
      <c r="G6" s="56"/>
      <c r="H6" s="56"/>
      <c r="I6" s="7"/>
      <c r="J6" s="7"/>
      <c r="K6" s="7"/>
      <c r="L6" s="7"/>
    </row>
    <row r="7" spans="1:24" ht="24" hidden="1" customHeight="1" thickBot="1">
      <c r="A7" s="369" t="s">
        <v>3</v>
      </c>
      <c r="B7" s="370"/>
      <c r="C7" s="370"/>
      <c r="D7" s="328"/>
      <c r="E7" s="286"/>
      <c r="F7" s="287"/>
      <c r="G7" s="371" t="s">
        <v>5</v>
      </c>
      <c r="H7" s="372"/>
      <c r="I7" s="372"/>
      <c r="J7" s="372"/>
      <c r="K7" s="372"/>
      <c r="L7" s="373"/>
      <c r="N7" s="2" t="s">
        <v>4</v>
      </c>
      <c r="O7" s="2" t="s">
        <v>5</v>
      </c>
      <c r="P7" s="2" t="s">
        <v>6</v>
      </c>
      <c r="Q7" s="2" t="s">
        <v>7</v>
      </c>
    </row>
    <row r="8" spans="1:24" ht="24" customHeight="1">
      <c r="A8" s="349" t="s">
        <v>8</v>
      </c>
      <c r="B8" s="350"/>
      <c r="C8" s="315"/>
      <c r="D8" s="160" t="s">
        <v>9</v>
      </c>
      <c r="E8" s="310" t="s">
        <v>201</v>
      </c>
      <c r="F8" s="287"/>
      <c r="G8" s="377"/>
      <c r="H8" s="378"/>
      <c r="I8" s="378"/>
      <c r="J8" s="378"/>
      <c r="K8" s="378"/>
      <c r="L8" s="379"/>
      <c r="U8" s="5"/>
      <c r="V8" s="5"/>
      <c r="W8" s="5"/>
      <c r="X8" s="5"/>
    </row>
    <row r="9" spans="1:24" ht="24" customHeight="1">
      <c r="A9" s="316"/>
      <c r="B9" s="351"/>
      <c r="C9" s="317"/>
      <c r="D9" s="160" t="s">
        <v>164</v>
      </c>
      <c r="E9" s="310" t="s">
        <v>163</v>
      </c>
      <c r="F9" s="311"/>
      <c r="G9" s="380"/>
      <c r="H9" s="381"/>
      <c r="I9" s="381"/>
      <c r="J9" s="381"/>
      <c r="K9" s="381"/>
      <c r="L9" s="382"/>
      <c r="N9" s="2" t="s">
        <v>158</v>
      </c>
      <c r="O9" s="2" t="s">
        <v>159</v>
      </c>
      <c r="P9" s="2" t="s">
        <v>160</v>
      </c>
      <c r="Q9" s="2" t="s">
        <v>161</v>
      </c>
      <c r="R9" s="2" t="s">
        <v>15</v>
      </c>
      <c r="U9" s="5"/>
      <c r="V9" s="5"/>
      <c r="W9" s="5"/>
      <c r="X9" s="5"/>
    </row>
    <row r="10" spans="1:24" ht="24" customHeight="1">
      <c r="A10" s="316"/>
      <c r="B10" s="351"/>
      <c r="C10" s="317"/>
      <c r="D10" s="160" t="s">
        <v>10</v>
      </c>
      <c r="E10" s="310" t="s">
        <v>11</v>
      </c>
      <c r="F10" s="311"/>
      <c r="G10" s="380"/>
      <c r="H10" s="381"/>
      <c r="I10" s="381"/>
      <c r="J10" s="381"/>
      <c r="K10" s="381"/>
      <c r="L10" s="382"/>
      <c r="U10" s="5"/>
      <c r="V10" s="5"/>
      <c r="W10" s="5"/>
      <c r="X10" s="5"/>
    </row>
    <row r="11" spans="1:24" ht="24" customHeight="1">
      <c r="A11" s="316"/>
      <c r="B11" s="351"/>
      <c r="C11" s="317"/>
      <c r="D11" s="160" t="s">
        <v>12</v>
      </c>
      <c r="E11" s="286" t="s">
        <v>13</v>
      </c>
      <c r="F11" s="287"/>
      <c r="G11" s="352"/>
      <c r="H11" s="353"/>
      <c r="I11" s="383" t="s">
        <v>14</v>
      </c>
      <c r="J11" s="384"/>
      <c r="K11" s="384"/>
      <c r="L11" s="385"/>
      <c r="U11" s="5"/>
      <c r="V11" s="5"/>
      <c r="W11" s="5"/>
      <c r="X11" s="5"/>
    </row>
    <row r="12" spans="1:24" ht="36" hidden="1">
      <c r="A12" s="374"/>
      <c r="B12" s="375"/>
      <c r="C12" s="376"/>
      <c r="D12" s="110" t="s">
        <v>132</v>
      </c>
      <c r="E12" s="311" t="s">
        <v>136</v>
      </c>
      <c r="F12" s="357"/>
      <c r="G12" s="358"/>
      <c r="H12" s="359"/>
      <c r="I12" s="359"/>
      <c r="J12" s="359"/>
      <c r="K12" s="359"/>
      <c r="L12" s="360"/>
      <c r="N12" s="2" t="s">
        <v>133</v>
      </c>
      <c r="O12" s="2" t="s">
        <v>134</v>
      </c>
      <c r="P12" s="2" t="s">
        <v>135</v>
      </c>
    </row>
    <row r="13" spans="1:24" ht="20.100000000000001" customHeight="1">
      <c r="A13" s="349" t="s">
        <v>18</v>
      </c>
      <c r="B13" s="350"/>
      <c r="C13" s="315"/>
      <c r="D13" s="160" t="s">
        <v>19</v>
      </c>
      <c r="E13" s="286" t="s">
        <v>20</v>
      </c>
      <c r="F13" s="287"/>
      <c r="G13" s="57" t="s">
        <v>21</v>
      </c>
      <c r="H13" s="45"/>
      <c r="I13" s="52" t="s">
        <v>22</v>
      </c>
      <c r="J13" s="53" t="s">
        <v>23</v>
      </c>
      <c r="K13" s="54"/>
      <c r="L13" s="55" t="s">
        <v>22</v>
      </c>
    </row>
    <row r="14" spans="1:24" ht="20.100000000000001" customHeight="1">
      <c r="A14" s="316"/>
      <c r="B14" s="351"/>
      <c r="C14" s="317"/>
      <c r="D14" s="160" t="s">
        <v>24</v>
      </c>
      <c r="E14" s="286" t="s">
        <v>25</v>
      </c>
      <c r="F14" s="287"/>
      <c r="G14" s="352"/>
      <c r="H14" s="353"/>
      <c r="I14" s="354" t="s">
        <v>14</v>
      </c>
      <c r="J14" s="355"/>
      <c r="K14" s="355"/>
      <c r="L14" s="356"/>
      <c r="U14" s="5"/>
      <c r="V14" s="5"/>
      <c r="W14" s="5"/>
      <c r="X14" s="5"/>
    </row>
    <row r="15" spans="1:24" ht="20.100000000000001" customHeight="1">
      <c r="A15" s="316"/>
      <c r="B15" s="351"/>
      <c r="C15" s="317"/>
      <c r="D15" s="160" t="str">
        <f>"着工"&amp;IF($G$7&lt;&gt;$N$7,"","（予定）")&amp;"年月"&amp;IF(OR($G$7=$O$7,$G$7=$P$7),"（当初）","")</f>
        <v>着工年月（当初）</v>
      </c>
      <c r="E15" s="361" t="s">
        <v>26</v>
      </c>
      <c r="F15" s="287"/>
      <c r="G15" s="305"/>
      <c r="H15" s="306"/>
      <c r="I15" s="50" t="s">
        <v>16</v>
      </c>
      <c r="J15" s="362"/>
      <c r="K15" s="363"/>
      <c r="L15" s="18" t="s">
        <v>17</v>
      </c>
      <c r="U15" s="5"/>
      <c r="V15" s="5"/>
      <c r="W15" s="5"/>
      <c r="X15" s="5"/>
    </row>
    <row r="16" spans="1:24" ht="20.100000000000001" customHeight="1">
      <c r="A16" s="316"/>
      <c r="B16" s="351"/>
      <c r="C16" s="317"/>
      <c r="D16" s="160" t="str">
        <f>"竣工"&amp;IF($G$7&lt;&gt;$N$7,"","（予定）")&amp;"年月"&amp;IF(OR($G$7=$O$7,$G$7=$P$7),"（当初）","")</f>
        <v>竣工年月（当初）</v>
      </c>
      <c r="E16" s="298" t="s">
        <v>26</v>
      </c>
      <c r="F16" s="299"/>
      <c r="G16" s="323"/>
      <c r="H16" s="324"/>
      <c r="I16" s="17" t="s">
        <v>16</v>
      </c>
      <c r="J16" s="364"/>
      <c r="K16" s="365"/>
      <c r="L16" s="51" t="s">
        <v>17</v>
      </c>
      <c r="U16" s="5"/>
      <c r="V16" s="5"/>
      <c r="W16" s="5"/>
      <c r="X16" s="5"/>
    </row>
    <row r="17" spans="1:24" ht="20.100000000000001" customHeight="1">
      <c r="A17" s="316"/>
      <c r="B17" s="351"/>
      <c r="C17" s="317"/>
      <c r="D17" s="304" t="s">
        <v>27</v>
      </c>
      <c r="E17" s="293" t="s">
        <v>28</v>
      </c>
      <c r="F17" s="294"/>
      <c r="G17" s="366"/>
      <c r="H17" s="367"/>
      <c r="I17" s="367"/>
      <c r="J17" s="367"/>
      <c r="K17" s="367"/>
      <c r="L17" s="368"/>
      <c r="N17" s="2" t="s">
        <v>29</v>
      </c>
      <c r="O17" s="2" t="s">
        <v>30</v>
      </c>
      <c r="P17" s="2" t="s">
        <v>31</v>
      </c>
      <c r="Q17" s="2" t="s">
        <v>32</v>
      </c>
    </row>
    <row r="18" spans="1:24" ht="20.100000000000001" customHeight="1">
      <c r="A18" s="316"/>
      <c r="B18" s="351"/>
      <c r="C18" s="317"/>
      <c r="D18" s="304"/>
      <c r="E18" s="298" t="s">
        <v>33</v>
      </c>
      <c r="F18" s="299"/>
      <c r="G18" s="334"/>
      <c r="H18" s="335"/>
      <c r="I18" s="335"/>
      <c r="J18" s="335"/>
      <c r="K18" s="335"/>
      <c r="L18" s="336"/>
    </row>
    <row r="19" spans="1:24" ht="39" hidden="1" customHeight="1">
      <c r="A19" s="316"/>
      <c r="B19" s="351"/>
      <c r="C19" s="317"/>
      <c r="D19" s="110"/>
      <c r="E19" s="311"/>
      <c r="F19" s="357"/>
      <c r="G19" s="358"/>
      <c r="H19" s="359"/>
      <c r="I19" s="359"/>
      <c r="J19" s="359"/>
      <c r="K19" s="359"/>
      <c r="L19" s="360"/>
      <c r="N19" s="2"/>
      <c r="O19" s="2"/>
    </row>
    <row r="20" spans="1:24" ht="32.1" customHeight="1">
      <c r="A20" s="316"/>
      <c r="B20" s="351"/>
      <c r="C20" s="317"/>
      <c r="D20" s="10" t="s">
        <v>34</v>
      </c>
      <c r="E20" s="310" t="s">
        <v>169</v>
      </c>
      <c r="F20" s="311"/>
      <c r="G20" s="337"/>
      <c r="H20" s="338"/>
      <c r="I20" s="338"/>
      <c r="J20" s="338"/>
      <c r="K20" s="338"/>
      <c r="L20" s="339"/>
      <c r="N20" s="2" t="s">
        <v>35</v>
      </c>
      <c r="O20" s="2" t="s">
        <v>36</v>
      </c>
      <c r="P20" s="2" t="s">
        <v>170</v>
      </c>
    </row>
    <row r="21" spans="1:24" ht="20.100000000000001" customHeight="1">
      <c r="A21" s="316"/>
      <c r="B21" s="351"/>
      <c r="C21" s="317"/>
      <c r="D21" s="340" t="s">
        <v>37</v>
      </c>
      <c r="E21" s="342" t="s">
        <v>38</v>
      </c>
      <c r="F21" s="343"/>
      <c r="G21" s="344"/>
      <c r="H21" s="345"/>
      <c r="I21" s="345"/>
      <c r="J21" s="345"/>
      <c r="K21" s="345"/>
      <c r="L21" s="346"/>
      <c r="N21" s="2" t="s">
        <v>39</v>
      </c>
      <c r="O21" s="2" t="s">
        <v>40</v>
      </c>
    </row>
    <row r="22" spans="1:24" ht="20.100000000000001" customHeight="1">
      <c r="A22" s="316"/>
      <c r="B22" s="351"/>
      <c r="C22" s="317"/>
      <c r="D22" s="341"/>
      <c r="E22" s="347" t="s">
        <v>41</v>
      </c>
      <c r="F22" s="348"/>
      <c r="G22" s="329"/>
      <c r="H22" s="330"/>
      <c r="I22" s="330"/>
      <c r="J22" s="330"/>
      <c r="K22" s="330"/>
      <c r="L22" s="331"/>
    </row>
    <row r="23" spans="1:24" ht="20.100000000000001" customHeight="1">
      <c r="A23" s="11"/>
      <c r="B23" s="280" t="s">
        <v>42</v>
      </c>
      <c r="C23" s="315"/>
      <c r="D23" s="160" t="s">
        <v>43</v>
      </c>
      <c r="E23" s="286" t="s">
        <v>44</v>
      </c>
      <c r="F23" s="287"/>
      <c r="G23" s="318"/>
      <c r="H23" s="319"/>
      <c r="I23" s="319"/>
      <c r="J23" s="319"/>
      <c r="K23" s="319"/>
      <c r="L23" s="320"/>
      <c r="N23" s="2" t="s">
        <v>45</v>
      </c>
      <c r="O23" s="2" t="s">
        <v>46</v>
      </c>
      <c r="U23" s="5"/>
      <c r="V23" s="5"/>
      <c r="W23" s="5"/>
      <c r="X23" s="5"/>
    </row>
    <row r="24" spans="1:24" ht="20.100000000000001" customHeight="1">
      <c r="A24" s="11"/>
      <c r="B24" s="316"/>
      <c r="C24" s="317"/>
      <c r="D24" s="160" t="s">
        <v>47</v>
      </c>
      <c r="E24" s="286" t="s">
        <v>165</v>
      </c>
      <c r="F24" s="287"/>
      <c r="G24" s="318"/>
      <c r="H24" s="319"/>
      <c r="I24" s="319"/>
      <c r="J24" s="319"/>
      <c r="K24" s="319"/>
      <c r="L24" s="320"/>
      <c r="N24" s="2" t="s">
        <v>146</v>
      </c>
      <c r="O24" s="15" t="s">
        <v>145</v>
      </c>
      <c r="U24" s="5"/>
      <c r="V24" s="5"/>
      <c r="W24" s="5"/>
      <c r="X24" s="5"/>
    </row>
    <row r="25" spans="1:24" ht="28.15" customHeight="1">
      <c r="A25" s="11"/>
      <c r="B25" s="11"/>
      <c r="C25" s="321" t="s">
        <v>148</v>
      </c>
      <c r="D25" s="160" t="s">
        <v>48</v>
      </c>
      <c r="E25" s="286" t="s">
        <v>49</v>
      </c>
      <c r="F25" s="287"/>
      <c r="G25" s="323"/>
      <c r="H25" s="324"/>
      <c r="I25" s="325" t="s">
        <v>50</v>
      </c>
      <c r="J25" s="326"/>
      <c r="K25" s="326"/>
      <c r="L25" s="327"/>
    </row>
    <row r="26" spans="1:24" ht="20.100000000000001" customHeight="1">
      <c r="A26" s="11"/>
      <c r="B26" s="11"/>
      <c r="C26" s="322"/>
      <c r="D26" s="328" t="s">
        <v>51</v>
      </c>
      <c r="E26" s="293" t="s">
        <v>52</v>
      </c>
      <c r="F26" s="294"/>
      <c r="G26" s="295"/>
      <c r="H26" s="296"/>
      <c r="I26" s="296"/>
      <c r="J26" s="296"/>
      <c r="K26" s="296"/>
      <c r="L26" s="297"/>
      <c r="N26" s="2" t="s">
        <v>53</v>
      </c>
      <c r="O26" s="2" t="s">
        <v>54</v>
      </c>
      <c r="P26" s="2" t="s">
        <v>15</v>
      </c>
    </row>
    <row r="27" spans="1:24" ht="18.75" customHeight="1">
      <c r="A27" s="11"/>
      <c r="B27" s="11"/>
      <c r="C27" s="322"/>
      <c r="D27" s="328"/>
      <c r="E27" s="298" t="s">
        <v>33</v>
      </c>
      <c r="F27" s="299"/>
      <c r="G27" s="329"/>
      <c r="H27" s="330"/>
      <c r="I27" s="330"/>
      <c r="J27" s="330"/>
      <c r="K27" s="330"/>
      <c r="L27" s="331"/>
    </row>
    <row r="28" spans="1:24" ht="20.100000000000001" customHeight="1">
      <c r="A28" s="11"/>
      <c r="B28" s="11"/>
      <c r="C28" s="322"/>
      <c r="D28" s="291" t="s">
        <v>55</v>
      </c>
      <c r="E28" s="109" t="s">
        <v>56</v>
      </c>
      <c r="F28" s="109" t="s">
        <v>57</v>
      </c>
      <c r="G28" s="332"/>
      <c r="H28" s="333"/>
      <c r="I28" s="333"/>
      <c r="J28" s="333"/>
      <c r="K28" s="333"/>
      <c r="L28" s="113" t="s">
        <v>14</v>
      </c>
    </row>
    <row r="29" spans="1:24" ht="20.100000000000001" customHeight="1">
      <c r="A29" s="11"/>
      <c r="B29" s="11"/>
      <c r="C29" s="322"/>
      <c r="D29" s="292"/>
      <c r="E29" s="109" t="s">
        <v>58</v>
      </c>
      <c r="F29" s="109" t="s">
        <v>59</v>
      </c>
      <c r="G29" s="332"/>
      <c r="H29" s="333"/>
      <c r="I29" s="333"/>
      <c r="J29" s="333"/>
      <c r="K29" s="333"/>
      <c r="L29" s="113" t="s">
        <v>14</v>
      </c>
    </row>
    <row r="30" spans="1:24" ht="28.15" customHeight="1">
      <c r="A30" s="11"/>
      <c r="B30" s="12"/>
      <c r="C30" s="303" t="s">
        <v>149</v>
      </c>
      <c r="D30" s="160" t="s">
        <v>60</v>
      </c>
      <c r="E30" s="286" t="s">
        <v>61</v>
      </c>
      <c r="F30" s="287"/>
      <c r="G30" s="305"/>
      <c r="H30" s="306"/>
      <c r="I30" s="307" t="s">
        <v>62</v>
      </c>
      <c r="J30" s="308"/>
      <c r="K30" s="308"/>
      <c r="L30" s="309"/>
    </row>
    <row r="31" spans="1:24" ht="72" customHeight="1">
      <c r="A31" s="12"/>
      <c r="B31" s="14"/>
      <c r="C31" s="304"/>
      <c r="D31" s="160" t="s">
        <v>152</v>
      </c>
      <c r="E31" s="310" t="s">
        <v>63</v>
      </c>
      <c r="F31" s="311"/>
      <c r="G31" s="312"/>
      <c r="H31" s="313"/>
      <c r="I31" s="313"/>
      <c r="J31" s="313"/>
      <c r="K31" s="313"/>
      <c r="L31" s="314"/>
    </row>
    <row r="32" spans="1:24" ht="27.95" customHeight="1">
      <c r="A32" s="11"/>
      <c r="B32" s="280" t="s">
        <v>64</v>
      </c>
      <c r="C32" s="281"/>
      <c r="D32" s="160" t="s">
        <v>147</v>
      </c>
      <c r="E32" s="286" t="s">
        <v>49</v>
      </c>
      <c r="F32" s="287"/>
      <c r="G32" s="288"/>
      <c r="H32" s="289"/>
      <c r="I32" s="289"/>
      <c r="J32" s="289"/>
      <c r="K32" s="289"/>
      <c r="L32" s="290"/>
    </row>
    <row r="33" spans="1:16" ht="19.5" customHeight="1">
      <c r="A33" s="11"/>
      <c r="B33" s="282"/>
      <c r="C33" s="283"/>
      <c r="D33" s="291" t="s">
        <v>51</v>
      </c>
      <c r="E33" s="293" t="s">
        <v>52</v>
      </c>
      <c r="F33" s="294"/>
      <c r="G33" s="295"/>
      <c r="H33" s="296"/>
      <c r="I33" s="296"/>
      <c r="J33" s="296"/>
      <c r="K33" s="296"/>
      <c r="L33" s="297"/>
      <c r="N33" s="2" t="s">
        <v>53</v>
      </c>
      <c r="O33" s="2" t="s">
        <v>54</v>
      </c>
      <c r="P33" s="2" t="s">
        <v>15</v>
      </c>
    </row>
    <row r="34" spans="1:16" ht="19.5" customHeight="1" thickBot="1">
      <c r="A34" s="13"/>
      <c r="B34" s="284"/>
      <c r="C34" s="285"/>
      <c r="D34" s="292"/>
      <c r="E34" s="298" t="s">
        <v>33</v>
      </c>
      <c r="F34" s="299"/>
      <c r="G34" s="300"/>
      <c r="H34" s="301"/>
      <c r="I34" s="301"/>
      <c r="J34" s="301"/>
      <c r="K34" s="301"/>
      <c r="L34" s="302"/>
    </row>
    <row r="35" spans="1:16" ht="20.100000000000001" customHeight="1">
      <c r="A35" s="3"/>
      <c r="B35" s="3"/>
      <c r="C35" s="279" t="s">
        <v>65</v>
      </c>
      <c r="D35" s="279"/>
      <c r="E35" s="279"/>
      <c r="F35" s="279"/>
      <c r="G35" s="279"/>
      <c r="H35" s="279"/>
      <c r="I35" s="279"/>
      <c r="J35" s="279"/>
      <c r="K35" s="279"/>
      <c r="L35" s="279"/>
    </row>
    <row r="36" spans="1:16" ht="20.100000000000001" customHeight="1">
      <c r="A36" s="3"/>
      <c r="B36" s="3"/>
      <c r="C36" s="279"/>
      <c r="D36" s="279"/>
      <c r="E36" s="279"/>
      <c r="F36" s="279"/>
      <c r="G36" s="279"/>
      <c r="H36" s="279"/>
      <c r="I36" s="279"/>
      <c r="J36" s="279"/>
      <c r="K36" s="279"/>
      <c r="L36" s="279"/>
    </row>
  </sheetData>
  <sheetProtection algorithmName="SHA-512" hashValue="OKsZ6VXBBRgP/BWAXHVgwvL3RkwoyDtRuh2qj/BiZJaeNDKavotmK6W+kCazUgF/4ChmYK7vTP1b7HoLpwrNsA==" saltValue="8mDPljsBGaHkuTSzrh3Jsw==" spinCount="100000" sheet="1" objects="1" scenarios="1"/>
  <protectedRanges>
    <protectedRange sqref="F5 G8:L10 G11:G12 H13 K13 G14:H16 J15:K16 G17:L24 G25 G26:L27 G28:K29 G30 G31:L34" name="入力箇所"/>
  </protectedRanges>
  <mergeCells count="79">
    <mergeCell ref="C35:L35"/>
    <mergeCell ref="C36:L36"/>
    <mergeCell ref="B32:C34"/>
    <mergeCell ref="E32:F32"/>
    <mergeCell ref="G32:L32"/>
    <mergeCell ref="D33:D34"/>
    <mergeCell ref="E33:F33"/>
    <mergeCell ref="G33:L33"/>
    <mergeCell ref="E34:F34"/>
    <mergeCell ref="G34:L34"/>
    <mergeCell ref="C30:C31"/>
    <mergeCell ref="E30:F30"/>
    <mergeCell ref="G30:H30"/>
    <mergeCell ref="I30:L30"/>
    <mergeCell ref="E31:F31"/>
    <mergeCell ref="G31:L31"/>
    <mergeCell ref="B23:C24"/>
    <mergeCell ref="E23:F23"/>
    <mergeCell ref="G23:L23"/>
    <mergeCell ref="E24:F24"/>
    <mergeCell ref="G24:L24"/>
    <mergeCell ref="C25:C29"/>
    <mergeCell ref="E25:F25"/>
    <mergeCell ref="G25:H25"/>
    <mergeCell ref="I25:L25"/>
    <mergeCell ref="D26:D27"/>
    <mergeCell ref="E26:F26"/>
    <mergeCell ref="G26:L26"/>
    <mergeCell ref="E27:F27"/>
    <mergeCell ref="G27:L27"/>
    <mergeCell ref="D28:D29"/>
    <mergeCell ref="G28:K28"/>
    <mergeCell ref="G29:K29"/>
    <mergeCell ref="E18:F18"/>
    <mergeCell ref="G18:L18"/>
    <mergeCell ref="E20:F20"/>
    <mergeCell ref="G20:L20"/>
    <mergeCell ref="D21:D22"/>
    <mergeCell ref="E21:F21"/>
    <mergeCell ref="G21:L21"/>
    <mergeCell ref="E22:F22"/>
    <mergeCell ref="G22:L22"/>
    <mergeCell ref="A13:C22"/>
    <mergeCell ref="E13:F13"/>
    <mergeCell ref="E14:F14"/>
    <mergeCell ref="G14:H14"/>
    <mergeCell ref="I14:L14"/>
    <mergeCell ref="E19:F19"/>
    <mergeCell ref="G19:L19"/>
    <mergeCell ref="E15:F15"/>
    <mergeCell ref="G15:H15"/>
    <mergeCell ref="J15:K15"/>
    <mergeCell ref="E16:F16"/>
    <mergeCell ref="G16:H16"/>
    <mergeCell ref="J16:K16"/>
    <mergeCell ref="D17:D18"/>
    <mergeCell ref="E17:F17"/>
    <mergeCell ref="G17:L17"/>
    <mergeCell ref="A7:D7"/>
    <mergeCell ref="E7:F7"/>
    <mergeCell ref="G7:L7"/>
    <mergeCell ref="A8:C12"/>
    <mergeCell ref="E8:F8"/>
    <mergeCell ref="G8:L8"/>
    <mergeCell ref="E9:F9"/>
    <mergeCell ref="G9:L9"/>
    <mergeCell ref="E10:F10"/>
    <mergeCell ref="G10:L10"/>
    <mergeCell ref="E11:F11"/>
    <mergeCell ref="G11:H11"/>
    <mergeCell ref="I11:L11"/>
    <mergeCell ref="E12:F12"/>
    <mergeCell ref="G12:L12"/>
    <mergeCell ref="G1:L1"/>
    <mergeCell ref="G2:L2"/>
    <mergeCell ref="A3:L3"/>
    <mergeCell ref="M3:X3"/>
    <mergeCell ref="A5:C5"/>
    <mergeCell ref="F5:L5"/>
  </mergeCells>
  <phoneticPr fontId="1"/>
  <conditionalFormatting sqref="G18:L18">
    <cfRule type="expression" dxfId="60" priority="4">
      <formula>OR($G$17=$N$17,$G$17=$O$17,$G$17=$P$17)</formula>
    </cfRule>
  </conditionalFormatting>
  <conditionalFormatting sqref="G20:L22">
    <cfRule type="expression" dxfId="59" priority="3">
      <formula>$G$7=$N$7</formula>
    </cfRule>
  </conditionalFormatting>
  <conditionalFormatting sqref="G22:L22">
    <cfRule type="expression" dxfId="58" priority="5">
      <formula>$G$21=$N$21</formula>
    </cfRule>
  </conditionalFormatting>
  <conditionalFormatting sqref="G25:L29">
    <cfRule type="expression" dxfId="57" priority="6">
      <formula>$G$24=$O$24</formula>
    </cfRule>
  </conditionalFormatting>
  <conditionalFormatting sqref="G27:L27">
    <cfRule type="expression" dxfId="56" priority="7">
      <formula>OR($G$26=$N$26,$G$26=$O$26)</formula>
    </cfRule>
  </conditionalFormatting>
  <conditionalFormatting sqref="G32:L34">
    <cfRule type="expression" dxfId="55" priority="1">
      <formula>$G$23=$N$23</formula>
    </cfRule>
  </conditionalFormatting>
  <conditionalFormatting sqref="G34:L34">
    <cfRule type="expression" dxfId="54" priority="2">
      <formula>OR($G$33=$N$33,$G$33=$O$33)</formula>
    </cfRule>
  </conditionalFormatting>
  <dataValidations count="12">
    <dataValidation type="list" allowBlank="1" showInputMessage="1" showErrorMessage="1" sqref="G24:L24" xr:uid="{0D60C984-C7DE-4D03-A418-6AB2E86BF402}">
      <formula1>$N$24:$O$24</formula1>
    </dataValidation>
    <dataValidation type="list" allowBlank="1" showInputMessage="1" showErrorMessage="1" sqref="G9:L9" xr:uid="{19D05631-8D41-4BFB-80CC-007CF808183D}">
      <formula1>$N$9:$R$9</formula1>
    </dataValidation>
    <dataValidation type="list" allowBlank="1" showInputMessage="1" showErrorMessage="1" sqref="G23" xr:uid="{0C6004D1-7F0C-44B0-8B5D-9B79B16A8933}">
      <formula1>$N$23:$O$23</formula1>
    </dataValidation>
    <dataValidation type="list" allowBlank="1" showInputMessage="1" showErrorMessage="1" sqref="G17" xr:uid="{85437D91-F785-4F6D-8B25-551B65C3A7E3}">
      <formula1>$N$17:$Q$17</formula1>
    </dataValidation>
    <dataValidation type="whole" allowBlank="1" showInputMessage="1" showErrorMessage="1" sqref="G25:H25 G30:H30" xr:uid="{A75FCF2C-7B52-451A-A36A-03570E8D9FEE}">
      <formula1>0</formula1>
      <formula2>9999</formula2>
    </dataValidation>
    <dataValidation type="list" allowBlank="1" showInputMessage="1" showErrorMessage="1" sqref="G26" xr:uid="{9C178854-90CB-4FB5-933A-2171462EE5E0}">
      <formula1>$N$26:$P$26</formula1>
    </dataValidation>
    <dataValidation type="list" allowBlank="1" showInputMessage="1" showErrorMessage="1" sqref="G21:L21" xr:uid="{4962244F-C93A-47D5-BCD4-AD69C24CFBCB}">
      <formula1>$N$21:$O$21</formula1>
    </dataValidation>
    <dataValidation type="list" allowBlank="1" showInputMessage="1" showErrorMessage="1" sqref="G7:L7" xr:uid="{CE7F7C3C-3BC6-4276-902F-A188ECAA6B12}">
      <formula1>$N$7:$Q$7</formula1>
    </dataValidation>
    <dataValidation type="list" allowBlank="1" showInputMessage="1" showErrorMessage="1" sqref="G20:L20" xr:uid="{2A4AE377-F512-4C71-ADF2-2FEA224F0C3B}">
      <formula1>$N$20:$P$20</formula1>
    </dataValidation>
    <dataValidation type="list" allowBlank="1" showInputMessage="1" showErrorMessage="1" sqref="G19:L19" xr:uid="{F11C11A5-056D-4498-AFD4-D4B0D392F7DB}">
      <formula1>$N$19:$O$19</formula1>
    </dataValidation>
    <dataValidation type="list" allowBlank="1" showInputMessage="1" showErrorMessage="1" sqref="G12:L12" xr:uid="{28FA14FB-6114-4DDF-BDF2-B2DC90D9D476}">
      <formula1>$N$12:$P$12</formula1>
    </dataValidation>
    <dataValidation type="list" allowBlank="1" showInputMessage="1" showErrorMessage="1" sqref="G33:L33" xr:uid="{E2DA9FF4-7FDD-4C47-8245-6955B96830CE}">
      <formula1>$N$33:$P$33</formula1>
    </dataValidation>
  </dataValidations>
  <pageMargins left="0.70866141732283472" right="0.51181102362204722" top="0.55118110236220474" bottom="0.55118110236220474" header="0.31496062992125984" footer="0.31496062992125984"/>
  <pageSetup paperSize="9" scale="7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95030-5D27-4F2D-81B2-131AAF594C36}">
  <sheetPr>
    <pageSetUpPr fitToPage="1"/>
  </sheetPr>
  <dimension ref="A1:X36"/>
  <sheetViews>
    <sheetView view="pageBreakPreview" zoomScaleNormal="100" zoomScaleSheetLayoutView="100" workbookViewId="0"/>
  </sheetViews>
  <sheetFormatPr defaultColWidth="8.875" defaultRowHeight="15.75"/>
  <cols>
    <col min="1" max="2" width="2.625" style="4" customWidth="1"/>
    <col min="3" max="3" width="8.625" style="4" customWidth="1"/>
    <col min="4"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ht="16.5">
      <c r="A1" s="3"/>
      <c r="B1" s="3"/>
      <c r="C1" s="3"/>
      <c r="D1" s="3"/>
      <c r="E1" s="3"/>
      <c r="F1" s="3"/>
      <c r="G1" s="386" t="s">
        <v>171</v>
      </c>
      <c r="H1" s="386"/>
      <c r="I1" s="386"/>
      <c r="J1" s="386"/>
      <c r="K1" s="386"/>
      <c r="L1" s="386"/>
    </row>
    <row r="2" spans="1:24" ht="16.5">
      <c r="A2" s="3"/>
      <c r="B2" s="3"/>
      <c r="C2" s="3"/>
      <c r="D2" s="3"/>
      <c r="E2" s="3"/>
      <c r="F2" s="3"/>
      <c r="G2" s="387" t="s">
        <v>137</v>
      </c>
      <c r="H2" s="387"/>
      <c r="I2" s="387"/>
      <c r="J2" s="387"/>
      <c r="K2" s="387"/>
      <c r="L2" s="387"/>
    </row>
    <row r="3" spans="1:24" ht="20.100000000000001" customHeight="1">
      <c r="A3" s="388" t="s">
        <v>0</v>
      </c>
      <c r="B3" s="388"/>
      <c r="C3" s="388"/>
      <c r="D3" s="388"/>
      <c r="E3" s="388"/>
      <c r="F3" s="388"/>
      <c r="G3" s="388"/>
      <c r="H3" s="388"/>
      <c r="I3" s="388"/>
      <c r="J3" s="388"/>
      <c r="K3" s="388"/>
      <c r="L3" s="388"/>
      <c r="M3" s="388"/>
      <c r="N3" s="388"/>
      <c r="O3" s="388"/>
      <c r="P3" s="388"/>
      <c r="Q3" s="388"/>
      <c r="R3" s="388"/>
      <c r="S3" s="388"/>
      <c r="T3" s="388"/>
      <c r="U3" s="388"/>
      <c r="V3" s="388"/>
      <c r="W3" s="388"/>
      <c r="X3" s="388"/>
    </row>
    <row r="4" spans="1:24" ht="8.1" customHeight="1" thickBot="1">
      <c r="A4" s="7"/>
      <c r="B4" s="7"/>
      <c r="C4" s="7"/>
      <c r="D4" s="7"/>
      <c r="E4" s="7"/>
      <c r="F4" s="7"/>
      <c r="G4" s="7"/>
      <c r="H4" s="7"/>
      <c r="I4" s="7"/>
      <c r="J4" s="7"/>
      <c r="K4" s="7"/>
      <c r="L4" s="7"/>
    </row>
    <row r="5" spans="1:24" ht="24" customHeight="1" thickBot="1">
      <c r="A5" s="369" t="s">
        <v>1</v>
      </c>
      <c r="B5" s="370"/>
      <c r="C5" s="370"/>
      <c r="D5" s="8">
        <v>4</v>
      </c>
      <c r="E5" s="16" t="s">
        <v>2</v>
      </c>
      <c r="F5" s="389"/>
      <c r="G5" s="390"/>
      <c r="H5" s="390"/>
      <c r="I5" s="390"/>
      <c r="J5" s="390"/>
      <c r="K5" s="390"/>
      <c r="L5" s="391"/>
      <c r="M5" s="9"/>
    </row>
    <row r="6" spans="1:24" ht="8.1" customHeight="1" thickBot="1">
      <c r="A6" s="7"/>
      <c r="B6" s="7"/>
      <c r="C6" s="7"/>
      <c r="D6" s="7"/>
      <c r="E6" s="7"/>
      <c r="F6" s="7"/>
      <c r="G6" s="56"/>
      <c r="H6" s="56"/>
      <c r="I6" s="7"/>
      <c r="J6" s="7"/>
      <c r="K6" s="7"/>
      <c r="L6" s="7"/>
    </row>
    <row r="7" spans="1:24" ht="24" hidden="1" customHeight="1" thickBot="1">
      <c r="A7" s="369" t="s">
        <v>3</v>
      </c>
      <c r="B7" s="370"/>
      <c r="C7" s="370"/>
      <c r="D7" s="328"/>
      <c r="E7" s="286"/>
      <c r="F7" s="287"/>
      <c r="G7" s="371" t="s">
        <v>5</v>
      </c>
      <c r="H7" s="372"/>
      <c r="I7" s="372"/>
      <c r="J7" s="372"/>
      <c r="K7" s="372"/>
      <c r="L7" s="373"/>
      <c r="N7" s="2" t="s">
        <v>4</v>
      </c>
      <c r="O7" s="2" t="s">
        <v>5</v>
      </c>
      <c r="P7" s="2" t="s">
        <v>6</v>
      </c>
      <c r="Q7" s="2" t="s">
        <v>7</v>
      </c>
    </row>
    <row r="8" spans="1:24" ht="24" customHeight="1">
      <c r="A8" s="349" t="s">
        <v>8</v>
      </c>
      <c r="B8" s="350"/>
      <c r="C8" s="315"/>
      <c r="D8" s="160" t="s">
        <v>9</v>
      </c>
      <c r="E8" s="310" t="s">
        <v>201</v>
      </c>
      <c r="F8" s="287"/>
      <c r="G8" s="377"/>
      <c r="H8" s="378"/>
      <c r="I8" s="378"/>
      <c r="J8" s="378"/>
      <c r="K8" s="378"/>
      <c r="L8" s="379"/>
      <c r="U8" s="5"/>
      <c r="V8" s="5"/>
      <c r="W8" s="5"/>
      <c r="X8" s="5"/>
    </row>
    <row r="9" spans="1:24" ht="24" customHeight="1">
      <c r="A9" s="316"/>
      <c r="B9" s="351"/>
      <c r="C9" s="317"/>
      <c r="D9" s="160" t="s">
        <v>164</v>
      </c>
      <c r="E9" s="310" t="s">
        <v>163</v>
      </c>
      <c r="F9" s="311"/>
      <c r="G9" s="380"/>
      <c r="H9" s="381"/>
      <c r="I9" s="381"/>
      <c r="J9" s="381"/>
      <c r="K9" s="381"/>
      <c r="L9" s="382"/>
      <c r="N9" s="2" t="s">
        <v>158</v>
      </c>
      <c r="O9" s="2" t="s">
        <v>159</v>
      </c>
      <c r="P9" s="2" t="s">
        <v>160</v>
      </c>
      <c r="Q9" s="2" t="s">
        <v>161</v>
      </c>
      <c r="R9" s="2" t="s">
        <v>15</v>
      </c>
      <c r="U9" s="5"/>
      <c r="V9" s="5"/>
      <c r="W9" s="5"/>
      <c r="X9" s="5"/>
    </row>
    <row r="10" spans="1:24" ht="24" customHeight="1">
      <c r="A10" s="316"/>
      <c r="B10" s="351"/>
      <c r="C10" s="317"/>
      <c r="D10" s="160" t="s">
        <v>10</v>
      </c>
      <c r="E10" s="310" t="s">
        <v>11</v>
      </c>
      <c r="F10" s="311"/>
      <c r="G10" s="380"/>
      <c r="H10" s="381"/>
      <c r="I10" s="381"/>
      <c r="J10" s="381"/>
      <c r="K10" s="381"/>
      <c r="L10" s="382"/>
      <c r="U10" s="5"/>
      <c r="V10" s="5"/>
      <c r="W10" s="5"/>
      <c r="X10" s="5"/>
    </row>
    <row r="11" spans="1:24" ht="24" customHeight="1">
      <c r="A11" s="316"/>
      <c r="B11" s="351"/>
      <c r="C11" s="317"/>
      <c r="D11" s="160" t="s">
        <v>12</v>
      </c>
      <c r="E11" s="286" t="s">
        <v>13</v>
      </c>
      <c r="F11" s="287"/>
      <c r="G11" s="352"/>
      <c r="H11" s="353"/>
      <c r="I11" s="383" t="s">
        <v>14</v>
      </c>
      <c r="J11" s="384"/>
      <c r="K11" s="384"/>
      <c r="L11" s="385"/>
      <c r="U11" s="5"/>
      <c r="V11" s="5"/>
      <c r="W11" s="5"/>
      <c r="X11" s="5"/>
    </row>
    <row r="12" spans="1:24" ht="36" hidden="1">
      <c r="A12" s="374"/>
      <c r="B12" s="375"/>
      <c r="C12" s="376"/>
      <c r="D12" s="110" t="s">
        <v>132</v>
      </c>
      <c r="E12" s="311" t="s">
        <v>136</v>
      </c>
      <c r="F12" s="357"/>
      <c r="G12" s="358"/>
      <c r="H12" s="359"/>
      <c r="I12" s="359"/>
      <c r="J12" s="359"/>
      <c r="K12" s="359"/>
      <c r="L12" s="360"/>
      <c r="N12" s="2" t="s">
        <v>133</v>
      </c>
      <c r="O12" s="2" t="s">
        <v>134</v>
      </c>
      <c r="P12" s="2" t="s">
        <v>135</v>
      </c>
    </row>
    <row r="13" spans="1:24" ht="20.100000000000001" customHeight="1">
      <c r="A13" s="349" t="s">
        <v>18</v>
      </c>
      <c r="B13" s="350"/>
      <c r="C13" s="315"/>
      <c r="D13" s="160" t="s">
        <v>19</v>
      </c>
      <c r="E13" s="286" t="s">
        <v>20</v>
      </c>
      <c r="F13" s="287"/>
      <c r="G13" s="57" t="s">
        <v>21</v>
      </c>
      <c r="H13" s="45"/>
      <c r="I13" s="52" t="s">
        <v>22</v>
      </c>
      <c r="J13" s="53" t="s">
        <v>23</v>
      </c>
      <c r="K13" s="54"/>
      <c r="L13" s="55" t="s">
        <v>22</v>
      </c>
    </row>
    <row r="14" spans="1:24" ht="20.100000000000001" customHeight="1">
      <c r="A14" s="316"/>
      <c r="B14" s="351"/>
      <c r="C14" s="317"/>
      <c r="D14" s="160" t="s">
        <v>24</v>
      </c>
      <c r="E14" s="286" t="s">
        <v>25</v>
      </c>
      <c r="F14" s="287"/>
      <c r="G14" s="352"/>
      <c r="H14" s="353"/>
      <c r="I14" s="354" t="s">
        <v>14</v>
      </c>
      <c r="J14" s="355"/>
      <c r="K14" s="355"/>
      <c r="L14" s="356"/>
      <c r="U14" s="5"/>
      <c r="V14" s="5"/>
      <c r="W14" s="5"/>
      <c r="X14" s="5"/>
    </row>
    <row r="15" spans="1:24" ht="20.100000000000001" customHeight="1">
      <c r="A15" s="316"/>
      <c r="B15" s="351"/>
      <c r="C15" s="317"/>
      <c r="D15" s="160" t="str">
        <f>"着工"&amp;IF($G$7&lt;&gt;$N$7,"","（予定）")&amp;"年月"&amp;IF(OR($G$7=$O$7,$G$7=$P$7),"（当初）","")</f>
        <v>着工年月（当初）</v>
      </c>
      <c r="E15" s="361" t="s">
        <v>26</v>
      </c>
      <c r="F15" s="287"/>
      <c r="G15" s="305"/>
      <c r="H15" s="306"/>
      <c r="I15" s="50" t="s">
        <v>16</v>
      </c>
      <c r="J15" s="362"/>
      <c r="K15" s="363"/>
      <c r="L15" s="18" t="s">
        <v>17</v>
      </c>
      <c r="U15" s="5"/>
      <c r="V15" s="5"/>
      <c r="W15" s="5"/>
      <c r="X15" s="5"/>
    </row>
    <row r="16" spans="1:24" ht="20.100000000000001" customHeight="1">
      <c r="A16" s="316"/>
      <c r="B16" s="351"/>
      <c r="C16" s="317"/>
      <c r="D16" s="160" t="str">
        <f>"竣工"&amp;IF($G$7&lt;&gt;$N$7,"","（予定）")&amp;"年月"&amp;IF(OR($G$7=$O$7,$G$7=$P$7),"（当初）","")</f>
        <v>竣工年月（当初）</v>
      </c>
      <c r="E16" s="298" t="s">
        <v>26</v>
      </c>
      <c r="F16" s="299"/>
      <c r="G16" s="323"/>
      <c r="H16" s="324"/>
      <c r="I16" s="17" t="s">
        <v>16</v>
      </c>
      <c r="J16" s="364"/>
      <c r="K16" s="365"/>
      <c r="L16" s="51" t="s">
        <v>17</v>
      </c>
      <c r="U16" s="5"/>
      <c r="V16" s="5"/>
      <c r="W16" s="5"/>
      <c r="X16" s="5"/>
    </row>
    <row r="17" spans="1:24" ht="20.100000000000001" customHeight="1">
      <c r="A17" s="316"/>
      <c r="B17" s="351"/>
      <c r="C17" s="317"/>
      <c r="D17" s="304" t="s">
        <v>27</v>
      </c>
      <c r="E17" s="293" t="s">
        <v>28</v>
      </c>
      <c r="F17" s="294"/>
      <c r="G17" s="366"/>
      <c r="H17" s="367"/>
      <c r="I17" s="367"/>
      <c r="J17" s="367"/>
      <c r="K17" s="367"/>
      <c r="L17" s="368"/>
      <c r="N17" s="2" t="s">
        <v>29</v>
      </c>
      <c r="O17" s="2" t="s">
        <v>30</v>
      </c>
      <c r="P17" s="2" t="s">
        <v>31</v>
      </c>
      <c r="Q17" s="2" t="s">
        <v>32</v>
      </c>
    </row>
    <row r="18" spans="1:24" ht="20.100000000000001" customHeight="1">
      <c r="A18" s="316"/>
      <c r="B18" s="351"/>
      <c r="C18" s="317"/>
      <c r="D18" s="304"/>
      <c r="E18" s="298" t="s">
        <v>33</v>
      </c>
      <c r="F18" s="299"/>
      <c r="G18" s="334"/>
      <c r="H18" s="335"/>
      <c r="I18" s="335"/>
      <c r="J18" s="335"/>
      <c r="K18" s="335"/>
      <c r="L18" s="336"/>
    </row>
    <row r="19" spans="1:24" ht="39" hidden="1" customHeight="1">
      <c r="A19" s="316"/>
      <c r="B19" s="351"/>
      <c r="C19" s="317"/>
      <c r="D19" s="110"/>
      <c r="E19" s="311"/>
      <c r="F19" s="357"/>
      <c r="G19" s="358"/>
      <c r="H19" s="359"/>
      <c r="I19" s="359"/>
      <c r="J19" s="359"/>
      <c r="K19" s="359"/>
      <c r="L19" s="360"/>
      <c r="N19" s="2"/>
      <c r="O19" s="2"/>
    </row>
    <row r="20" spans="1:24" ht="32.1" customHeight="1">
      <c r="A20" s="316"/>
      <c r="B20" s="351"/>
      <c r="C20" s="317"/>
      <c r="D20" s="10" t="s">
        <v>34</v>
      </c>
      <c r="E20" s="310" t="s">
        <v>169</v>
      </c>
      <c r="F20" s="311"/>
      <c r="G20" s="337"/>
      <c r="H20" s="338"/>
      <c r="I20" s="338"/>
      <c r="J20" s="338"/>
      <c r="K20" s="338"/>
      <c r="L20" s="339"/>
      <c r="N20" s="2" t="s">
        <v>35</v>
      </c>
      <c r="O20" s="2" t="s">
        <v>36</v>
      </c>
      <c r="P20" s="2" t="s">
        <v>170</v>
      </c>
    </row>
    <row r="21" spans="1:24" ht="20.100000000000001" customHeight="1">
      <c r="A21" s="316"/>
      <c r="B21" s="351"/>
      <c r="C21" s="317"/>
      <c r="D21" s="340" t="s">
        <v>37</v>
      </c>
      <c r="E21" s="342" t="s">
        <v>38</v>
      </c>
      <c r="F21" s="343"/>
      <c r="G21" s="344"/>
      <c r="H21" s="345"/>
      <c r="I21" s="345"/>
      <c r="J21" s="345"/>
      <c r="K21" s="345"/>
      <c r="L21" s="346"/>
      <c r="N21" s="2" t="s">
        <v>39</v>
      </c>
      <c r="O21" s="2" t="s">
        <v>40</v>
      </c>
    </row>
    <row r="22" spans="1:24" ht="20.100000000000001" customHeight="1">
      <c r="A22" s="316"/>
      <c r="B22" s="351"/>
      <c r="C22" s="317"/>
      <c r="D22" s="341"/>
      <c r="E22" s="347" t="s">
        <v>41</v>
      </c>
      <c r="F22" s="348"/>
      <c r="G22" s="329"/>
      <c r="H22" s="330"/>
      <c r="I22" s="330"/>
      <c r="J22" s="330"/>
      <c r="K22" s="330"/>
      <c r="L22" s="331"/>
    </row>
    <row r="23" spans="1:24" ht="20.100000000000001" customHeight="1">
      <c r="A23" s="11"/>
      <c r="B23" s="280" t="s">
        <v>42</v>
      </c>
      <c r="C23" s="315"/>
      <c r="D23" s="160" t="s">
        <v>43</v>
      </c>
      <c r="E23" s="286" t="s">
        <v>44</v>
      </c>
      <c r="F23" s="287"/>
      <c r="G23" s="318"/>
      <c r="H23" s="319"/>
      <c r="I23" s="319"/>
      <c r="J23" s="319"/>
      <c r="K23" s="319"/>
      <c r="L23" s="320"/>
      <c r="N23" s="2" t="s">
        <v>45</v>
      </c>
      <c r="O23" s="2" t="s">
        <v>46</v>
      </c>
      <c r="U23" s="5"/>
      <c r="V23" s="5"/>
      <c r="W23" s="5"/>
      <c r="X23" s="5"/>
    </row>
    <row r="24" spans="1:24" ht="20.100000000000001" customHeight="1">
      <c r="A24" s="11"/>
      <c r="B24" s="316"/>
      <c r="C24" s="317"/>
      <c r="D24" s="160" t="s">
        <v>47</v>
      </c>
      <c r="E24" s="286" t="s">
        <v>165</v>
      </c>
      <c r="F24" s="287"/>
      <c r="G24" s="318"/>
      <c r="H24" s="319"/>
      <c r="I24" s="319"/>
      <c r="J24" s="319"/>
      <c r="K24" s="319"/>
      <c r="L24" s="320"/>
      <c r="N24" s="2" t="s">
        <v>146</v>
      </c>
      <c r="O24" s="15" t="s">
        <v>145</v>
      </c>
      <c r="U24" s="5"/>
      <c r="V24" s="5"/>
      <c r="W24" s="5"/>
      <c r="X24" s="5"/>
    </row>
    <row r="25" spans="1:24" ht="28.15" customHeight="1">
      <c r="A25" s="11"/>
      <c r="B25" s="11"/>
      <c r="C25" s="321" t="s">
        <v>148</v>
      </c>
      <c r="D25" s="160" t="s">
        <v>48</v>
      </c>
      <c r="E25" s="286" t="s">
        <v>49</v>
      </c>
      <c r="F25" s="287"/>
      <c r="G25" s="323"/>
      <c r="H25" s="324"/>
      <c r="I25" s="325" t="s">
        <v>50</v>
      </c>
      <c r="J25" s="326"/>
      <c r="K25" s="326"/>
      <c r="L25" s="327"/>
    </row>
    <row r="26" spans="1:24" ht="20.100000000000001" customHeight="1">
      <c r="A26" s="11"/>
      <c r="B26" s="11"/>
      <c r="C26" s="322"/>
      <c r="D26" s="328" t="s">
        <v>51</v>
      </c>
      <c r="E26" s="293" t="s">
        <v>52</v>
      </c>
      <c r="F26" s="294"/>
      <c r="G26" s="295"/>
      <c r="H26" s="296"/>
      <c r="I26" s="296"/>
      <c r="J26" s="296"/>
      <c r="K26" s="296"/>
      <c r="L26" s="297"/>
      <c r="N26" s="2" t="s">
        <v>53</v>
      </c>
      <c r="O26" s="2" t="s">
        <v>54</v>
      </c>
      <c r="P26" s="2" t="s">
        <v>15</v>
      </c>
    </row>
    <row r="27" spans="1:24" ht="18.75" customHeight="1">
      <c r="A27" s="11"/>
      <c r="B27" s="11"/>
      <c r="C27" s="322"/>
      <c r="D27" s="328"/>
      <c r="E27" s="298" t="s">
        <v>33</v>
      </c>
      <c r="F27" s="299"/>
      <c r="G27" s="329"/>
      <c r="H27" s="330"/>
      <c r="I27" s="330"/>
      <c r="J27" s="330"/>
      <c r="K27" s="330"/>
      <c r="L27" s="331"/>
    </row>
    <row r="28" spans="1:24" ht="20.100000000000001" customHeight="1">
      <c r="A28" s="11"/>
      <c r="B28" s="11"/>
      <c r="C28" s="322"/>
      <c r="D28" s="291" t="s">
        <v>55</v>
      </c>
      <c r="E28" s="109" t="s">
        <v>56</v>
      </c>
      <c r="F28" s="109" t="s">
        <v>57</v>
      </c>
      <c r="G28" s="332"/>
      <c r="H28" s="333"/>
      <c r="I28" s="333"/>
      <c r="J28" s="333"/>
      <c r="K28" s="333"/>
      <c r="L28" s="113" t="s">
        <v>14</v>
      </c>
    </row>
    <row r="29" spans="1:24" ht="20.100000000000001" customHeight="1">
      <c r="A29" s="11"/>
      <c r="B29" s="11"/>
      <c r="C29" s="322"/>
      <c r="D29" s="292"/>
      <c r="E29" s="109" t="s">
        <v>58</v>
      </c>
      <c r="F29" s="109" t="s">
        <v>59</v>
      </c>
      <c r="G29" s="332"/>
      <c r="H29" s="333"/>
      <c r="I29" s="333"/>
      <c r="J29" s="333"/>
      <c r="K29" s="333"/>
      <c r="L29" s="113" t="s">
        <v>14</v>
      </c>
    </row>
    <row r="30" spans="1:24" ht="28.15" customHeight="1">
      <c r="A30" s="11"/>
      <c r="B30" s="12"/>
      <c r="C30" s="303" t="s">
        <v>149</v>
      </c>
      <c r="D30" s="160" t="s">
        <v>60</v>
      </c>
      <c r="E30" s="286" t="s">
        <v>61</v>
      </c>
      <c r="F30" s="287"/>
      <c r="G30" s="305"/>
      <c r="H30" s="306"/>
      <c r="I30" s="307" t="s">
        <v>62</v>
      </c>
      <c r="J30" s="308"/>
      <c r="K30" s="308"/>
      <c r="L30" s="309"/>
    </row>
    <row r="31" spans="1:24" ht="72" customHeight="1">
      <c r="A31" s="12"/>
      <c r="B31" s="14"/>
      <c r="C31" s="304"/>
      <c r="D31" s="160" t="s">
        <v>152</v>
      </c>
      <c r="E31" s="310" t="s">
        <v>63</v>
      </c>
      <c r="F31" s="311"/>
      <c r="G31" s="312"/>
      <c r="H31" s="313"/>
      <c r="I31" s="313"/>
      <c r="J31" s="313"/>
      <c r="K31" s="313"/>
      <c r="L31" s="314"/>
    </row>
    <row r="32" spans="1:24" ht="27.95" customHeight="1">
      <c r="A32" s="11"/>
      <c r="B32" s="280" t="s">
        <v>64</v>
      </c>
      <c r="C32" s="281"/>
      <c r="D32" s="160" t="s">
        <v>147</v>
      </c>
      <c r="E32" s="286" t="s">
        <v>49</v>
      </c>
      <c r="F32" s="287"/>
      <c r="G32" s="288"/>
      <c r="H32" s="289"/>
      <c r="I32" s="289"/>
      <c r="J32" s="289"/>
      <c r="K32" s="289"/>
      <c r="L32" s="290"/>
    </row>
    <row r="33" spans="1:16" ht="19.5" customHeight="1">
      <c r="A33" s="11"/>
      <c r="B33" s="282"/>
      <c r="C33" s="283"/>
      <c r="D33" s="291" t="s">
        <v>51</v>
      </c>
      <c r="E33" s="293" t="s">
        <v>52</v>
      </c>
      <c r="F33" s="294"/>
      <c r="G33" s="295"/>
      <c r="H33" s="296"/>
      <c r="I33" s="296"/>
      <c r="J33" s="296"/>
      <c r="K33" s="296"/>
      <c r="L33" s="297"/>
      <c r="N33" s="2" t="s">
        <v>53</v>
      </c>
      <c r="O33" s="2" t="s">
        <v>54</v>
      </c>
      <c r="P33" s="2" t="s">
        <v>15</v>
      </c>
    </row>
    <row r="34" spans="1:16" ht="19.5" customHeight="1" thickBot="1">
      <c r="A34" s="13"/>
      <c r="B34" s="284"/>
      <c r="C34" s="285"/>
      <c r="D34" s="292"/>
      <c r="E34" s="298" t="s">
        <v>33</v>
      </c>
      <c r="F34" s="299"/>
      <c r="G34" s="300"/>
      <c r="H34" s="301"/>
      <c r="I34" s="301"/>
      <c r="J34" s="301"/>
      <c r="K34" s="301"/>
      <c r="L34" s="302"/>
    </row>
    <row r="35" spans="1:16" ht="20.100000000000001" customHeight="1">
      <c r="A35" s="3"/>
      <c r="B35" s="3"/>
      <c r="C35" s="279" t="s">
        <v>65</v>
      </c>
      <c r="D35" s="279"/>
      <c r="E35" s="279"/>
      <c r="F35" s="279"/>
      <c r="G35" s="279"/>
      <c r="H35" s="279"/>
      <c r="I35" s="279"/>
      <c r="J35" s="279"/>
      <c r="K35" s="279"/>
      <c r="L35" s="279"/>
    </row>
    <row r="36" spans="1:16" ht="20.100000000000001" customHeight="1">
      <c r="A36" s="3"/>
      <c r="B36" s="3"/>
      <c r="C36" s="279"/>
      <c r="D36" s="279"/>
      <c r="E36" s="279"/>
      <c r="F36" s="279"/>
      <c r="G36" s="279"/>
      <c r="H36" s="279"/>
      <c r="I36" s="279"/>
      <c r="J36" s="279"/>
      <c r="K36" s="279"/>
      <c r="L36" s="279"/>
    </row>
  </sheetData>
  <sheetProtection algorithmName="SHA-512" hashValue="NmslO47O+stN1KVVMPWitFKsExmANEm8y2ybeGp3jzW49Z1+F6yPVxesirb8G4uCvVnRkwwZZ0xx5q286w+XUw==" saltValue="pdE4rnkrgetQjCnKFnUIlA==" spinCount="100000" sheet="1" objects="1" scenarios="1"/>
  <protectedRanges>
    <protectedRange sqref="F5 G8:L10 G11:G12 H13 K13 G14:H16 J15:K16 G17:L24 G25 G26:L27 G28:K29 G30 G31:L34" name="入力箇所"/>
  </protectedRanges>
  <mergeCells count="79">
    <mergeCell ref="C35:L35"/>
    <mergeCell ref="C36:L36"/>
    <mergeCell ref="B32:C34"/>
    <mergeCell ref="E32:F32"/>
    <mergeCell ref="G32:L32"/>
    <mergeCell ref="D33:D34"/>
    <mergeCell ref="E33:F33"/>
    <mergeCell ref="G33:L33"/>
    <mergeCell ref="E34:F34"/>
    <mergeCell ref="G34:L34"/>
    <mergeCell ref="C30:C31"/>
    <mergeCell ref="E30:F30"/>
    <mergeCell ref="G30:H30"/>
    <mergeCell ref="I30:L30"/>
    <mergeCell ref="E31:F31"/>
    <mergeCell ref="G31:L31"/>
    <mergeCell ref="B23:C24"/>
    <mergeCell ref="E23:F23"/>
    <mergeCell ref="G23:L23"/>
    <mergeCell ref="E24:F24"/>
    <mergeCell ref="G24:L24"/>
    <mergeCell ref="C25:C29"/>
    <mergeCell ref="E25:F25"/>
    <mergeCell ref="G25:H25"/>
    <mergeCell ref="I25:L25"/>
    <mergeCell ref="D26:D27"/>
    <mergeCell ref="E26:F26"/>
    <mergeCell ref="G26:L26"/>
    <mergeCell ref="E27:F27"/>
    <mergeCell ref="G27:L27"/>
    <mergeCell ref="D28:D29"/>
    <mergeCell ref="G28:K28"/>
    <mergeCell ref="G29:K29"/>
    <mergeCell ref="E18:F18"/>
    <mergeCell ref="G18:L18"/>
    <mergeCell ref="E20:F20"/>
    <mergeCell ref="G20:L20"/>
    <mergeCell ref="D21:D22"/>
    <mergeCell ref="E21:F21"/>
    <mergeCell ref="G21:L21"/>
    <mergeCell ref="E22:F22"/>
    <mergeCell ref="G22:L22"/>
    <mergeCell ref="A13:C22"/>
    <mergeCell ref="E13:F13"/>
    <mergeCell ref="E14:F14"/>
    <mergeCell ref="G14:H14"/>
    <mergeCell ref="I14:L14"/>
    <mergeCell ref="E19:F19"/>
    <mergeCell ref="G19:L19"/>
    <mergeCell ref="E15:F15"/>
    <mergeCell ref="G15:H15"/>
    <mergeCell ref="J15:K15"/>
    <mergeCell ref="E16:F16"/>
    <mergeCell ref="G16:H16"/>
    <mergeCell ref="J16:K16"/>
    <mergeCell ref="D17:D18"/>
    <mergeCell ref="E17:F17"/>
    <mergeCell ref="G17:L17"/>
    <mergeCell ref="A7:D7"/>
    <mergeCell ref="E7:F7"/>
    <mergeCell ref="G7:L7"/>
    <mergeCell ref="A8:C12"/>
    <mergeCell ref="E8:F8"/>
    <mergeCell ref="G8:L8"/>
    <mergeCell ref="E9:F9"/>
    <mergeCell ref="G9:L9"/>
    <mergeCell ref="E10:F10"/>
    <mergeCell ref="G10:L10"/>
    <mergeCell ref="E11:F11"/>
    <mergeCell ref="G11:H11"/>
    <mergeCell ref="I11:L11"/>
    <mergeCell ref="E12:F12"/>
    <mergeCell ref="G12:L12"/>
    <mergeCell ref="G1:L1"/>
    <mergeCell ref="G2:L2"/>
    <mergeCell ref="A3:L3"/>
    <mergeCell ref="M3:X3"/>
    <mergeCell ref="A5:C5"/>
    <mergeCell ref="F5:L5"/>
  </mergeCells>
  <phoneticPr fontId="1"/>
  <conditionalFormatting sqref="G18:L18">
    <cfRule type="expression" dxfId="53" priority="4">
      <formula>OR($G$17=$N$17,$G$17=$O$17,$G$17=$P$17)</formula>
    </cfRule>
  </conditionalFormatting>
  <conditionalFormatting sqref="G20:L22">
    <cfRule type="expression" dxfId="52" priority="3">
      <formula>$G$7=$N$7</formula>
    </cfRule>
  </conditionalFormatting>
  <conditionalFormatting sqref="G22:L22">
    <cfRule type="expression" dxfId="51" priority="5">
      <formula>$G$21=$N$21</formula>
    </cfRule>
  </conditionalFormatting>
  <conditionalFormatting sqref="G25:L29">
    <cfRule type="expression" dxfId="50" priority="6">
      <formula>$G$24=$O$24</formula>
    </cfRule>
  </conditionalFormatting>
  <conditionalFormatting sqref="G27:L27">
    <cfRule type="expression" dxfId="49" priority="7">
      <formula>OR($G$26=$N$26,$G$26=$O$26)</formula>
    </cfRule>
  </conditionalFormatting>
  <conditionalFormatting sqref="G32:L34">
    <cfRule type="expression" dxfId="48" priority="1">
      <formula>$G$23=$N$23</formula>
    </cfRule>
  </conditionalFormatting>
  <conditionalFormatting sqref="G34:L34">
    <cfRule type="expression" dxfId="47" priority="2">
      <formula>OR($G$33=$N$33,$G$33=$O$33)</formula>
    </cfRule>
  </conditionalFormatting>
  <dataValidations count="12">
    <dataValidation type="list" allowBlank="1" showInputMessage="1" showErrorMessage="1" sqref="G33:L33" xr:uid="{EF03470E-82FC-4B3C-AECE-74B42BAED121}">
      <formula1>$N$33:$P$33</formula1>
    </dataValidation>
    <dataValidation type="list" allowBlank="1" showInputMessage="1" showErrorMessage="1" sqref="G12:L12" xr:uid="{0A8B30E1-41FE-479A-8EEA-8E244ED01321}">
      <formula1>$N$12:$P$12</formula1>
    </dataValidation>
    <dataValidation type="list" allowBlank="1" showInputMessage="1" showErrorMessage="1" sqref="G19:L19" xr:uid="{7D236B6F-2EC4-496E-8DD2-32E031F758C2}">
      <formula1>$N$19:$O$19</formula1>
    </dataValidation>
    <dataValidation type="list" allowBlank="1" showInputMessage="1" showErrorMessage="1" sqref="G20:L20" xr:uid="{9B23729F-9B41-4F42-8CFC-BAA0941C2843}">
      <formula1>$N$20:$P$20</formula1>
    </dataValidation>
    <dataValidation type="list" allowBlank="1" showInputMessage="1" showErrorMessage="1" sqref="G7:L7" xr:uid="{F1753CF4-22F8-4F84-A7EC-6413398A7B5D}">
      <formula1>$N$7:$Q$7</formula1>
    </dataValidation>
    <dataValidation type="list" allowBlank="1" showInputMessage="1" showErrorMessage="1" sqref="G21:L21" xr:uid="{61CE681D-9C1B-4051-B870-B5D2E2FD86A8}">
      <formula1>$N$21:$O$21</formula1>
    </dataValidation>
    <dataValidation type="list" allowBlank="1" showInputMessage="1" showErrorMessage="1" sqref="G26" xr:uid="{570535A2-D7BB-44BB-ADBA-5A5F8D0BF3D4}">
      <formula1>$N$26:$P$26</formula1>
    </dataValidation>
    <dataValidation type="whole" allowBlank="1" showInputMessage="1" showErrorMessage="1" sqref="G25:H25 G30:H30" xr:uid="{9487950A-4465-4274-A193-41EABA2BF772}">
      <formula1>0</formula1>
      <formula2>9999</formula2>
    </dataValidation>
    <dataValidation type="list" allowBlank="1" showInputMessage="1" showErrorMessage="1" sqref="G17" xr:uid="{00CFF5AB-8396-45F7-A6C5-8EA1C3E5308F}">
      <formula1>$N$17:$Q$17</formula1>
    </dataValidation>
    <dataValidation type="list" allowBlank="1" showInputMessage="1" showErrorMessage="1" sqref="G23" xr:uid="{BC24CC2D-C0FF-44B4-B52B-1B347AC63CB5}">
      <formula1>$N$23:$O$23</formula1>
    </dataValidation>
    <dataValidation type="list" allowBlank="1" showInputMessage="1" showErrorMessage="1" sqref="G9:L9" xr:uid="{A1ECF62B-9C40-4AA5-9760-B551ED78660D}">
      <formula1>$N$9:$R$9</formula1>
    </dataValidation>
    <dataValidation type="list" allowBlank="1" showInputMessage="1" showErrorMessage="1" sqref="G24:L24" xr:uid="{9284B083-98EC-45DC-B19E-46F648F2586C}">
      <formula1>$N$24:$O$24</formula1>
    </dataValidation>
  </dataValidations>
  <pageMargins left="0.70866141732283472" right="0.51181102362204722" top="0.55118110236220474" bottom="0.55118110236220474" header="0.31496062992125984" footer="0.31496062992125984"/>
  <pageSetup paperSize="9" scale="7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FDD26-0106-4154-AB39-AED0A8AE4F24}">
  <sheetPr>
    <pageSetUpPr fitToPage="1"/>
  </sheetPr>
  <dimension ref="A1:X36"/>
  <sheetViews>
    <sheetView view="pageBreakPreview" zoomScaleNormal="100" zoomScaleSheetLayoutView="100" workbookViewId="0"/>
  </sheetViews>
  <sheetFormatPr defaultColWidth="8.875" defaultRowHeight="15.75"/>
  <cols>
    <col min="1" max="2" width="2.625" style="4" customWidth="1"/>
    <col min="3" max="3" width="8.625" style="4" customWidth="1"/>
    <col min="4"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ht="16.5">
      <c r="A1" s="3"/>
      <c r="B1" s="3"/>
      <c r="C1" s="3"/>
      <c r="D1" s="3"/>
      <c r="E1" s="3"/>
      <c r="F1" s="3"/>
      <c r="G1" s="386" t="s">
        <v>171</v>
      </c>
      <c r="H1" s="386"/>
      <c r="I1" s="386"/>
      <c r="J1" s="386"/>
      <c r="K1" s="386"/>
      <c r="L1" s="386"/>
    </row>
    <row r="2" spans="1:24" ht="16.5">
      <c r="A2" s="3"/>
      <c r="B2" s="3"/>
      <c r="C2" s="3"/>
      <c r="D2" s="3"/>
      <c r="E2" s="3"/>
      <c r="F2" s="3"/>
      <c r="G2" s="387" t="s">
        <v>137</v>
      </c>
      <c r="H2" s="387"/>
      <c r="I2" s="387"/>
      <c r="J2" s="387"/>
      <c r="K2" s="387"/>
      <c r="L2" s="387"/>
    </row>
    <row r="3" spans="1:24" ht="20.100000000000001" customHeight="1">
      <c r="A3" s="388" t="s">
        <v>0</v>
      </c>
      <c r="B3" s="388"/>
      <c r="C3" s="388"/>
      <c r="D3" s="388"/>
      <c r="E3" s="388"/>
      <c r="F3" s="388"/>
      <c r="G3" s="388"/>
      <c r="H3" s="388"/>
      <c r="I3" s="388"/>
      <c r="J3" s="388"/>
      <c r="K3" s="388"/>
      <c r="L3" s="388"/>
      <c r="M3" s="388"/>
      <c r="N3" s="388"/>
      <c r="O3" s="388"/>
      <c r="P3" s="388"/>
      <c r="Q3" s="388"/>
      <c r="R3" s="388"/>
      <c r="S3" s="388"/>
      <c r="T3" s="388"/>
      <c r="U3" s="388"/>
      <c r="V3" s="388"/>
      <c r="W3" s="388"/>
      <c r="X3" s="388"/>
    </row>
    <row r="4" spans="1:24" ht="8.1" customHeight="1" thickBot="1">
      <c r="A4" s="7"/>
      <c r="B4" s="7"/>
      <c r="C4" s="7"/>
      <c r="D4" s="7"/>
      <c r="E4" s="7"/>
      <c r="F4" s="7"/>
      <c r="G4" s="7"/>
      <c r="H4" s="7"/>
      <c r="I4" s="7"/>
      <c r="J4" s="7"/>
      <c r="K4" s="7"/>
      <c r="L4" s="7"/>
    </row>
    <row r="5" spans="1:24" ht="24" customHeight="1" thickBot="1">
      <c r="A5" s="369" t="s">
        <v>1</v>
      </c>
      <c r="B5" s="370"/>
      <c r="C5" s="370"/>
      <c r="D5" s="8">
        <v>5</v>
      </c>
      <c r="E5" s="16" t="s">
        <v>2</v>
      </c>
      <c r="F5" s="389"/>
      <c r="G5" s="390"/>
      <c r="H5" s="390"/>
      <c r="I5" s="390"/>
      <c r="J5" s="390"/>
      <c r="K5" s="390"/>
      <c r="L5" s="391"/>
      <c r="M5" s="9"/>
    </row>
    <row r="6" spans="1:24" ht="8.1" customHeight="1" thickBot="1">
      <c r="A6" s="7"/>
      <c r="B6" s="7"/>
      <c r="C6" s="7"/>
      <c r="D6" s="7"/>
      <c r="E6" s="7"/>
      <c r="F6" s="7"/>
      <c r="G6" s="56"/>
      <c r="H6" s="56"/>
      <c r="I6" s="7"/>
      <c r="J6" s="7"/>
      <c r="K6" s="7"/>
      <c r="L6" s="7"/>
    </row>
    <row r="7" spans="1:24" ht="24" hidden="1" customHeight="1" thickBot="1">
      <c r="A7" s="369" t="s">
        <v>3</v>
      </c>
      <c r="B7" s="370"/>
      <c r="C7" s="370"/>
      <c r="D7" s="328"/>
      <c r="E7" s="286"/>
      <c r="F7" s="287"/>
      <c r="G7" s="371" t="s">
        <v>5</v>
      </c>
      <c r="H7" s="372"/>
      <c r="I7" s="372"/>
      <c r="J7" s="372"/>
      <c r="K7" s="372"/>
      <c r="L7" s="373"/>
      <c r="N7" s="2" t="s">
        <v>4</v>
      </c>
      <c r="O7" s="2" t="s">
        <v>5</v>
      </c>
      <c r="P7" s="2" t="s">
        <v>6</v>
      </c>
      <c r="Q7" s="2" t="s">
        <v>7</v>
      </c>
    </row>
    <row r="8" spans="1:24" ht="24" customHeight="1">
      <c r="A8" s="349" t="s">
        <v>8</v>
      </c>
      <c r="B8" s="350"/>
      <c r="C8" s="315"/>
      <c r="D8" s="160" t="s">
        <v>9</v>
      </c>
      <c r="E8" s="310" t="s">
        <v>201</v>
      </c>
      <c r="F8" s="287"/>
      <c r="G8" s="377"/>
      <c r="H8" s="378"/>
      <c r="I8" s="378"/>
      <c r="J8" s="378"/>
      <c r="K8" s="378"/>
      <c r="L8" s="379"/>
      <c r="U8" s="5"/>
      <c r="V8" s="5"/>
      <c r="W8" s="5"/>
      <c r="X8" s="5"/>
    </row>
    <row r="9" spans="1:24" ht="24" customHeight="1">
      <c r="A9" s="316"/>
      <c r="B9" s="351"/>
      <c r="C9" s="317"/>
      <c r="D9" s="160" t="s">
        <v>164</v>
      </c>
      <c r="E9" s="310" t="s">
        <v>163</v>
      </c>
      <c r="F9" s="311"/>
      <c r="G9" s="380"/>
      <c r="H9" s="381"/>
      <c r="I9" s="381"/>
      <c r="J9" s="381"/>
      <c r="K9" s="381"/>
      <c r="L9" s="382"/>
      <c r="N9" s="2" t="s">
        <v>158</v>
      </c>
      <c r="O9" s="2" t="s">
        <v>159</v>
      </c>
      <c r="P9" s="2" t="s">
        <v>160</v>
      </c>
      <c r="Q9" s="2" t="s">
        <v>161</v>
      </c>
      <c r="R9" s="2" t="s">
        <v>15</v>
      </c>
      <c r="U9" s="5"/>
      <c r="V9" s="5"/>
      <c r="W9" s="5"/>
      <c r="X9" s="5"/>
    </row>
    <row r="10" spans="1:24" ht="24" customHeight="1">
      <c r="A10" s="316"/>
      <c r="B10" s="351"/>
      <c r="C10" s="317"/>
      <c r="D10" s="160" t="s">
        <v>10</v>
      </c>
      <c r="E10" s="310" t="s">
        <v>11</v>
      </c>
      <c r="F10" s="311"/>
      <c r="G10" s="380"/>
      <c r="H10" s="381"/>
      <c r="I10" s="381"/>
      <c r="J10" s="381"/>
      <c r="K10" s="381"/>
      <c r="L10" s="382"/>
      <c r="U10" s="5"/>
      <c r="V10" s="5"/>
      <c r="W10" s="5"/>
      <c r="X10" s="5"/>
    </row>
    <row r="11" spans="1:24" ht="24" customHeight="1">
      <c r="A11" s="316"/>
      <c r="B11" s="351"/>
      <c r="C11" s="317"/>
      <c r="D11" s="160" t="s">
        <v>12</v>
      </c>
      <c r="E11" s="286" t="s">
        <v>13</v>
      </c>
      <c r="F11" s="287"/>
      <c r="G11" s="352"/>
      <c r="H11" s="353"/>
      <c r="I11" s="383" t="s">
        <v>14</v>
      </c>
      <c r="J11" s="384"/>
      <c r="K11" s="384"/>
      <c r="L11" s="385"/>
      <c r="U11" s="5"/>
      <c r="V11" s="5"/>
      <c r="W11" s="5"/>
      <c r="X11" s="5"/>
    </row>
    <row r="12" spans="1:24" ht="36" hidden="1">
      <c r="A12" s="374"/>
      <c r="B12" s="375"/>
      <c r="C12" s="376"/>
      <c r="D12" s="110" t="s">
        <v>132</v>
      </c>
      <c r="E12" s="311" t="s">
        <v>136</v>
      </c>
      <c r="F12" s="357"/>
      <c r="G12" s="358"/>
      <c r="H12" s="359"/>
      <c r="I12" s="359"/>
      <c r="J12" s="359"/>
      <c r="K12" s="359"/>
      <c r="L12" s="360"/>
      <c r="N12" s="2" t="s">
        <v>133</v>
      </c>
      <c r="O12" s="2" t="s">
        <v>134</v>
      </c>
      <c r="P12" s="2" t="s">
        <v>135</v>
      </c>
    </row>
    <row r="13" spans="1:24" ht="20.100000000000001" customHeight="1">
      <c r="A13" s="349" t="s">
        <v>18</v>
      </c>
      <c r="B13" s="350"/>
      <c r="C13" s="315"/>
      <c r="D13" s="160" t="s">
        <v>19</v>
      </c>
      <c r="E13" s="286" t="s">
        <v>20</v>
      </c>
      <c r="F13" s="287"/>
      <c r="G13" s="57" t="s">
        <v>21</v>
      </c>
      <c r="H13" s="45"/>
      <c r="I13" s="52" t="s">
        <v>22</v>
      </c>
      <c r="J13" s="53" t="s">
        <v>23</v>
      </c>
      <c r="K13" s="54"/>
      <c r="L13" s="55" t="s">
        <v>22</v>
      </c>
    </row>
    <row r="14" spans="1:24" ht="20.100000000000001" customHeight="1">
      <c r="A14" s="316"/>
      <c r="B14" s="351"/>
      <c r="C14" s="317"/>
      <c r="D14" s="160" t="s">
        <v>24</v>
      </c>
      <c r="E14" s="286" t="s">
        <v>25</v>
      </c>
      <c r="F14" s="287"/>
      <c r="G14" s="352"/>
      <c r="H14" s="353"/>
      <c r="I14" s="354" t="s">
        <v>14</v>
      </c>
      <c r="J14" s="355"/>
      <c r="K14" s="355"/>
      <c r="L14" s="356"/>
      <c r="U14" s="5"/>
      <c r="V14" s="5"/>
      <c r="W14" s="5"/>
      <c r="X14" s="5"/>
    </row>
    <row r="15" spans="1:24" ht="20.100000000000001" customHeight="1">
      <c r="A15" s="316"/>
      <c r="B15" s="351"/>
      <c r="C15" s="317"/>
      <c r="D15" s="160" t="str">
        <f>"着工"&amp;IF($G$7&lt;&gt;$N$7,"","（予定）")&amp;"年月"&amp;IF(OR($G$7=$O$7,$G$7=$P$7),"（当初）","")</f>
        <v>着工年月（当初）</v>
      </c>
      <c r="E15" s="361" t="s">
        <v>26</v>
      </c>
      <c r="F15" s="287"/>
      <c r="G15" s="305"/>
      <c r="H15" s="306"/>
      <c r="I15" s="50" t="s">
        <v>16</v>
      </c>
      <c r="J15" s="362"/>
      <c r="K15" s="363"/>
      <c r="L15" s="18" t="s">
        <v>17</v>
      </c>
      <c r="U15" s="5"/>
      <c r="V15" s="5"/>
      <c r="W15" s="5"/>
      <c r="X15" s="5"/>
    </row>
    <row r="16" spans="1:24" ht="20.100000000000001" customHeight="1">
      <c r="A16" s="316"/>
      <c r="B16" s="351"/>
      <c r="C16" s="317"/>
      <c r="D16" s="160" t="str">
        <f>"竣工"&amp;IF($G$7&lt;&gt;$N$7,"","（予定）")&amp;"年月"&amp;IF(OR($G$7=$O$7,$G$7=$P$7),"（当初）","")</f>
        <v>竣工年月（当初）</v>
      </c>
      <c r="E16" s="298" t="s">
        <v>26</v>
      </c>
      <c r="F16" s="299"/>
      <c r="G16" s="323"/>
      <c r="H16" s="324"/>
      <c r="I16" s="17" t="s">
        <v>16</v>
      </c>
      <c r="J16" s="364"/>
      <c r="K16" s="365"/>
      <c r="L16" s="51" t="s">
        <v>17</v>
      </c>
      <c r="U16" s="5"/>
      <c r="V16" s="5"/>
      <c r="W16" s="5"/>
      <c r="X16" s="5"/>
    </row>
    <row r="17" spans="1:24" ht="20.100000000000001" customHeight="1">
      <c r="A17" s="316"/>
      <c r="B17" s="351"/>
      <c r="C17" s="317"/>
      <c r="D17" s="304" t="s">
        <v>27</v>
      </c>
      <c r="E17" s="293" t="s">
        <v>28</v>
      </c>
      <c r="F17" s="294"/>
      <c r="G17" s="366"/>
      <c r="H17" s="367"/>
      <c r="I17" s="367"/>
      <c r="J17" s="367"/>
      <c r="K17" s="367"/>
      <c r="L17" s="368"/>
      <c r="N17" s="2" t="s">
        <v>29</v>
      </c>
      <c r="O17" s="2" t="s">
        <v>30</v>
      </c>
      <c r="P17" s="2" t="s">
        <v>31</v>
      </c>
      <c r="Q17" s="2" t="s">
        <v>32</v>
      </c>
    </row>
    <row r="18" spans="1:24" ht="20.100000000000001" customHeight="1">
      <c r="A18" s="316"/>
      <c r="B18" s="351"/>
      <c r="C18" s="317"/>
      <c r="D18" s="304"/>
      <c r="E18" s="298" t="s">
        <v>33</v>
      </c>
      <c r="F18" s="299"/>
      <c r="G18" s="334"/>
      <c r="H18" s="335"/>
      <c r="I18" s="335"/>
      <c r="J18" s="335"/>
      <c r="K18" s="335"/>
      <c r="L18" s="336"/>
    </row>
    <row r="19" spans="1:24" ht="39" hidden="1" customHeight="1">
      <c r="A19" s="316"/>
      <c r="B19" s="351"/>
      <c r="C19" s="317"/>
      <c r="D19" s="110"/>
      <c r="E19" s="311"/>
      <c r="F19" s="357"/>
      <c r="G19" s="358"/>
      <c r="H19" s="359"/>
      <c r="I19" s="359"/>
      <c r="J19" s="359"/>
      <c r="K19" s="359"/>
      <c r="L19" s="360"/>
      <c r="N19" s="2"/>
      <c r="O19" s="2"/>
    </row>
    <row r="20" spans="1:24" ht="32.1" customHeight="1">
      <c r="A20" s="316"/>
      <c r="B20" s="351"/>
      <c r="C20" s="317"/>
      <c r="D20" s="10" t="s">
        <v>34</v>
      </c>
      <c r="E20" s="310" t="s">
        <v>169</v>
      </c>
      <c r="F20" s="311"/>
      <c r="G20" s="337"/>
      <c r="H20" s="338"/>
      <c r="I20" s="338"/>
      <c r="J20" s="338"/>
      <c r="K20" s="338"/>
      <c r="L20" s="339"/>
      <c r="N20" s="2" t="s">
        <v>35</v>
      </c>
      <c r="O20" s="2" t="s">
        <v>36</v>
      </c>
      <c r="P20" s="2" t="s">
        <v>170</v>
      </c>
    </row>
    <row r="21" spans="1:24" ht="20.100000000000001" customHeight="1">
      <c r="A21" s="316"/>
      <c r="B21" s="351"/>
      <c r="C21" s="317"/>
      <c r="D21" s="340" t="s">
        <v>37</v>
      </c>
      <c r="E21" s="342" t="s">
        <v>38</v>
      </c>
      <c r="F21" s="343"/>
      <c r="G21" s="344"/>
      <c r="H21" s="345"/>
      <c r="I21" s="345"/>
      <c r="J21" s="345"/>
      <c r="K21" s="345"/>
      <c r="L21" s="346"/>
      <c r="N21" s="2" t="s">
        <v>39</v>
      </c>
      <c r="O21" s="2" t="s">
        <v>40</v>
      </c>
    </row>
    <row r="22" spans="1:24" ht="20.100000000000001" customHeight="1">
      <c r="A22" s="316"/>
      <c r="B22" s="351"/>
      <c r="C22" s="317"/>
      <c r="D22" s="341"/>
      <c r="E22" s="347" t="s">
        <v>41</v>
      </c>
      <c r="F22" s="348"/>
      <c r="G22" s="329"/>
      <c r="H22" s="330"/>
      <c r="I22" s="330"/>
      <c r="J22" s="330"/>
      <c r="K22" s="330"/>
      <c r="L22" s="331"/>
    </row>
    <row r="23" spans="1:24" ht="20.100000000000001" customHeight="1">
      <c r="A23" s="11"/>
      <c r="B23" s="280" t="s">
        <v>42</v>
      </c>
      <c r="C23" s="315"/>
      <c r="D23" s="160" t="s">
        <v>43</v>
      </c>
      <c r="E23" s="286" t="s">
        <v>44</v>
      </c>
      <c r="F23" s="287"/>
      <c r="G23" s="318"/>
      <c r="H23" s="319"/>
      <c r="I23" s="319"/>
      <c r="J23" s="319"/>
      <c r="K23" s="319"/>
      <c r="L23" s="320"/>
      <c r="N23" s="2" t="s">
        <v>45</v>
      </c>
      <c r="O23" s="2" t="s">
        <v>46</v>
      </c>
      <c r="U23" s="5"/>
      <c r="V23" s="5"/>
      <c r="W23" s="5"/>
      <c r="X23" s="5"/>
    </row>
    <row r="24" spans="1:24" ht="20.100000000000001" customHeight="1">
      <c r="A24" s="11"/>
      <c r="B24" s="316"/>
      <c r="C24" s="317"/>
      <c r="D24" s="160" t="s">
        <v>47</v>
      </c>
      <c r="E24" s="286" t="s">
        <v>165</v>
      </c>
      <c r="F24" s="287"/>
      <c r="G24" s="318"/>
      <c r="H24" s="319"/>
      <c r="I24" s="319"/>
      <c r="J24" s="319"/>
      <c r="K24" s="319"/>
      <c r="L24" s="320"/>
      <c r="N24" s="2" t="s">
        <v>146</v>
      </c>
      <c r="O24" s="15" t="s">
        <v>145</v>
      </c>
      <c r="U24" s="5"/>
      <c r="V24" s="5"/>
      <c r="W24" s="5"/>
      <c r="X24" s="5"/>
    </row>
    <row r="25" spans="1:24" ht="28.15" customHeight="1">
      <c r="A25" s="11"/>
      <c r="B25" s="11"/>
      <c r="C25" s="321" t="s">
        <v>148</v>
      </c>
      <c r="D25" s="160" t="s">
        <v>48</v>
      </c>
      <c r="E25" s="286" t="s">
        <v>49</v>
      </c>
      <c r="F25" s="287"/>
      <c r="G25" s="323"/>
      <c r="H25" s="324"/>
      <c r="I25" s="325" t="s">
        <v>50</v>
      </c>
      <c r="J25" s="326"/>
      <c r="K25" s="326"/>
      <c r="L25" s="327"/>
    </row>
    <row r="26" spans="1:24" ht="20.100000000000001" customHeight="1">
      <c r="A26" s="11"/>
      <c r="B26" s="11"/>
      <c r="C26" s="322"/>
      <c r="D26" s="328" t="s">
        <v>51</v>
      </c>
      <c r="E26" s="293" t="s">
        <v>52</v>
      </c>
      <c r="F26" s="294"/>
      <c r="G26" s="295"/>
      <c r="H26" s="296"/>
      <c r="I26" s="296"/>
      <c r="J26" s="296"/>
      <c r="K26" s="296"/>
      <c r="L26" s="297"/>
      <c r="N26" s="2" t="s">
        <v>53</v>
      </c>
      <c r="O26" s="2" t="s">
        <v>54</v>
      </c>
      <c r="P26" s="2" t="s">
        <v>15</v>
      </c>
    </row>
    <row r="27" spans="1:24" ht="18.75" customHeight="1">
      <c r="A27" s="11"/>
      <c r="B27" s="11"/>
      <c r="C27" s="322"/>
      <c r="D27" s="328"/>
      <c r="E27" s="298" t="s">
        <v>33</v>
      </c>
      <c r="F27" s="299"/>
      <c r="G27" s="329"/>
      <c r="H27" s="330"/>
      <c r="I27" s="330"/>
      <c r="J27" s="330"/>
      <c r="K27" s="330"/>
      <c r="L27" s="331"/>
    </row>
    <row r="28" spans="1:24" ht="20.100000000000001" customHeight="1">
      <c r="A28" s="11"/>
      <c r="B28" s="11"/>
      <c r="C28" s="322"/>
      <c r="D28" s="291" t="s">
        <v>55</v>
      </c>
      <c r="E28" s="109" t="s">
        <v>56</v>
      </c>
      <c r="F28" s="109" t="s">
        <v>57</v>
      </c>
      <c r="G28" s="332"/>
      <c r="H28" s="333"/>
      <c r="I28" s="333"/>
      <c r="J28" s="333"/>
      <c r="K28" s="333"/>
      <c r="L28" s="113" t="s">
        <v>14</v>
      </c>
    </row>
    <row r="29" spans="1:24" ht="20.100000000000001" customHeight="1">
      <c r="A29" s="11"/>
      <c r="B29" s="11"/>
      <c r="C29" s="322"/>
      <c r="D29" s="292"/>
      <c r="E29" s="109" t="s">
        <v>58</v>
      </c>
      <c r="F29" s="109" t="s">
        <v>59</v>
      </c>
      <c r="G29" s="332"/>
      <c r="H29" s="333"/>
      <c r="I29" s="333"/>
      <c r="J29" s="333"/>
      <c r="K29" s="333"/>
      <c r="L29" s="113" t="s">
        <v>14</v>
      </c>
    </row>
    <row r="30" spans="1:24" ht="28.15" customHeight="1">
      <c r="A30" s="11"/>
      <c r="B30" s="12"/>
      <c r="C30" s="303" t="s">
        <v>149</v>
      </c>
      <c r="D30" s="160" t="s">
        <v>60</v>
      </c>
      <c r="E30" s="286" t="s">
        <v>61</v>
      </c>
      <c r="F30" s="287"/>
      <c r="G30" s="305"/>
      <c r="H30" s="306"/>
      <c r="I30" s="307" t="s">
        <v>62</v>
      </c>
      <c r="J30" s="308"/>
      <c r="K30" s="308"/>
      <c r="L30" s="309"/>
    </row>
    <row r="31" spans="1:24" ht="72" customHeight="1">
      <c r="A31" s="12"/>
      <c r="B31" s="14"/>
      <c r="C31" s="304"/>
      <c r="D31" s="160" t="s">
        <v>152</v>
      </c>
      <c r="E31" s="310" t="s">
        <v>63</v>
      </c>
      <c r="F31" s="311"/>
      <c r="G31" s="312"/>
      <c r="H31" s="313"/>
      <c r="I31" s="313"/>
      <c r="J31" s="313"/>
      <c r="K31" s="313"/>
      <c r="L31" s="314"/>
    </row>
    <row r="32" spans="1:24" ht="27.95" customHeight="1">
      <c r="A32" s="11"/>
      <c r="B32" s="280" t="s">
        <v>64</v>
      </c>
      <c r="C32" s="281"/>
      <c r="D32" s="160" t="s">
        <v>147</v>
      </c>
      <c r="E32" s="286" t="s">
        <v>49</v>
      </c>
      <c r="F32" s="287"/>
      <c r="G32" s="288"/>
      <c r="H32" s="289"/>
      <c r="I32" s="289"/>
      <c r="J32" s="289"/>
      <c r="K32" s="289"/>
      <c r="L32" s="290"/>
    </row>
    <row r="33" spans="1:16" ht="19.5" customHeight="1">
      <c r="A33" s="11"/>
      <c r="B33" s="282"/>
      <c r="C33" s="283"/>
      <c r="D33" s="291" t="s">
        <v>51</v>
      </c>
      <c r="E33" s="293" t="s">
        <v>52</v>
      </c>
      <c r="F33" s="294"/>
      <c r="G33" s="295"/>
      <c r="H33" s="296"/>
      <c r="I33" s="296"/>
      <c r="J33" s="296"/>
      <c r="K33" s="296"/>
      <c r="L33" s="297"/>
      <c r="N33" s="2" t="s">
        <v>53</v>
      </c>
      <c r="O33" s="2" t="s">
        <v>54</v>
      </c>
      <c r="P33" s="2" t="s">
        <v>15</v>
      </c>
    </row>
    <row r="34" spans="1:16" ht="19.5" customHeight="1" thickBot="1">
      <c r="A34" s="13"/>
      <c r="B34" s="284"/>
      <c r="C34" s="285"/>
      <c r="D34" s="292"/>
      <c r="E34" s="298" t="s">
        <v>33</v>
      </c>
      <c r="F34" s="299"/>
      <c r="G34" s="300"/>
      <c r="H34" s="301"/>
      <c r="I34" s="301"/>
      <c r="J34" s="301"/>
      <c r="K34" s="301"/>
      <c r="L34" s="302"/>
    </row>
    <row r="35" spans="1:16" ht="20.100000000000001" customHeight="1">
      <c r="A35" s="3"/>
      <c r="B35" s="3"/>
      <c r="C35" s="279" t="s">
        <v>65</v>
      </c>
      <c r="D35" s="279"/>
      <c r="E35" s="279"/>
      <c r="F35" s="279"/>
      <c r="G35" s="279"/>
      <c r="H35" s="279"/>
      <c r="I35" s="279"/>
      <c r="J35" s="279"/>
      <c r="K35" s="279"/>
      <c r="L35" s="279"/>
    </row>
    <row r="36" spans="1:16" ht="20.100000000000001" customHeight="1">
      <c r="A36" s="3"/>
      <c r="B36" s="3"/>
      <c r="C36" s="279"/>
      <c r="D36" s="279"/>
      <c r="E36" s="279"/>
      <c r="F36" s="279"/>
      <c r="G36" s="279"/>
      <c r="H36" s="279"/>
      <c r="I36" s="279"/>
      <c r="J36" s="279"/>
      <c r="K36" s="279"/>
      <c r="L36" s="279"/>
    </row>
  </sheetData>
  <sheetProtection algorithmName="SHA-512" hashValue="kqzcfU+T62IY0f4T7YJEQi8yOX77Dq0FbfHD8bXdxsx7VKrGkCZTUD6alvbjO/ZVK1wCjgmp4qKGG73Gg+6eeA==" saltValue="nhd1aONjUDnexSauJU5/Mg==" spinCount="100000" sheet="1" objects="1" scenarios="1"/>
  <protectedRanges>
    <protectedRange sqref="F5 G8:L10 G11:G12 H13 K13 G14:H16 J15:K16 G17:L24 G25 G26:L27 G28:K29 G30 G31:L34" name="入力箇所"/>
  </protectedRanges>
  <mergeCells count="79">
    <mergeCell ref="C35:L35"/>
    <mergeCell ref="C36:L36"/>
    <mergeCell ref="B32:C34"/>
    <mergeCell ref="E32:F32"/>
    <mergeCell ref="G32:L32"/>
    <mergeCell ref="D33:D34"/>
    <mergeCell ref="E33:F33"/>
    <mergeCell ref="G33:L33"/>
    <mergeCell ref="E34:F34"/>
    <mergeCell ref="G34:L34"/>
    <mergeCell ref="C30:C31"/>
    <mergeCell ref="E30:F30"/>
    <mergeCell ref="G30:H30"/>
    <mergeCell ref="I30:L30"/>
    <mergeCell ref="E31:F31"/>
    <mergeCell ref="G31:L31"/>
    <mergeCell ref="B23:C24"/>
    <mergeCell ref="E23:F23"/>
    <mergeCell ref="G23:L23"/>
    <mergeCell ref="E24:F24"/>
    <mergeCell ref="G24:L24"/>
    <mergeCell ref="C25:C29"/>
    <mergeCell ref="E25:F25"/>
    <mergeCell ref="G25:H25"/>
    <mergeCell ref="I25:L25"/>
    <mergeCell ref="D26:D27"/>
    <mergeCell ref="E26:F26"/>
    <mergeCell ref="G26:L26"/>
    <mergeCell ref="E27:F27"/>
    <mergeCell ref="G27:L27"/>
    <mergeCell ref="D28:D29"/>
    <mergeCell ref="G28:K28"/>
    <mergeCell ref="G29:K29"/>
    <mergeCell ref="E18:F18"/>
    <mergeCell ref="G18:L18"/>
    <mergeCell ref="E20:F20"/>
    <mergeCell ref="G20:L20"/>
    <mergeCell ref="D21:D22"/>
    <mergeCell ref="E21:F21"/>
    <mergeCell ref="G21:L21"/>
    <mergeCell ref="E22:F22"/>
    <mergeCell ref="G22:L22"/>
    <mergeCell ref="A13:C22"/>
    <mergeCell ref="E13:F13"/>
    <mergeCell ref="E14:F14"/>
    <mergeCell ref="G14:H14"/>
    <mergeCell ref="I14:L14"/>
    <mergeCell ref="E19:F19"/>
    <mergeCell ref="G19:L19"/>
    <mergeCell ref="E15:F15"/>
    <mergeCell ref="G15:H15"/>
    <mergeCell ref="J15:K15"/>
    <mergeCell ref="E16:F16"/>
    <mergeCell ref="G16:H16"/>
    <mergeCell ref="J16:K16"/>
    <mergeCell ref="D17:D18"/>
    <mergeCell ref="E17:F17"/>
    <mergeCell ref="G17:L17"/>
    <mergeCell ref="A7:D7"/>
    <mergeCell ref="E7:F7"/>
    <mergeCell ref="G7:L7"/>
    <mergeCell ref="A8:C12"/>
    <mergeCell ref="E8:F8"/>
    <mergeCell ref="G8:L8"/>
    <mergeCell ref="E9:F9"/>
    <mergeCell ref="G9:L9"/>
    <mergeCell ref="E10:F10"/>
    <mergeCell ref="G10:L10"/>
    <mergeCell ref="E11:F11"/>
    <mergeCell ref="G11:H11"/>
    <mergeCell ref="I11:L11"/>
    <mergeCell ref="E12:F12"/>
    <mergeCell ref="G12:L12"/>
    <mergeCell ref="G1:L1"/>
    <mergeCell ref="G2:L2"/>
    <mergeCell ref="A3:L3"/>
    <mergeCell ref="M3:X3"/>
    <mergeCell ref="A5:C5"/>
    <mergeCell ref="F5:L5"/>
  </mergeCells>
  <phoneticPr fontId="1"/>
  <conditionalFormatting sqref="G18:L18">
    <cfRule type="expression" dxfId="46" priority="4">
      <formula>OR($G$17=$N$17,$G$17=$O$17,$G$17=$P$17)</formula>
    </cfRule>
  </conditionalFormatting>
  <conditionalFormatting sqref="G20:L22">
    <cfRule type="expression" dxfId="45" priority="3">
      <formula>$G$7=$N$7</formula>
    </cfRule>
  </conditionalFormatting>
  <conditionalFormatting sqref="G22:L22">
    <cfRule type="expression" dxfId="44" priority="5">
      <formula>$G$21=$N$21</formula>
    </cfRule>
  </conditionalFormatting>
  <conditionalFormatting sqref="G25:L29">
    <cfRule type="expression" dxfId="43" priority="6">
      <formula>$G$24=$O$24</formula>
    </cfRule>
  </conditionalFormatting>
  <conditionalFormatting sqref="G27:L27">
    <cfRule type="expression" dxfId="42" priority="7">
      <formula>OR($G$26=$N$26,$G$26=$O$26)</formula>
    </cfRule>
  </conditionalFormatting>
  <conditionalFormatting sqref="G32:L34">
    <cfRule type="expression" dxfId="41" priority="1">
      <formula>$G$23=$N$23</formula>
    </cfRule>
  </conditionalFormatting>
  <conditionalFormatting sqref="G34:L34">
    <cfRule type="expression" dxfId="40" priority="2">
      <formula>OR($G$33=$N$33,$G$33=$O$33)</formula>
    </cfRule>
  </conditionalFormatting>
  <dataValidations count="12">
    <dataValidation type="list" allowBlank="1" showInputMessage="1" showErrorMessage="1" sqref="G33:L33" xr:uid="{198EA52C-85EC-4BE3-818D-F87B21687B53}">
      <formula1>$N$33:$P$33</formula1>
    </dataValidation>
    <dataValidation type="list" allowBlank="1" showInputMessage="1" showErrorMessage="1" sqref="G12:L12" xr:uid="{4E8A598E-7E8E-4721-983A-75C9BA0A7DBD}">
      <formula1>$N$12:$P$12</formula1>
    </dataValidation>
    <dataValidation type="list" allowBlank="1" showInputMessage="1" showErrorMessage="1" sqref="G19:L19" xr:uid="{317395A7-0048-4F78-83CD-3FF1A82F984D}">
      <formula1>$N$19:$O$19</formula1>
    </dataValidation>
    <dataValidation type="list" allowBlank="1" showInputMessage="1" showErrorMessage="1" sqref="G20:L20" xr:uid="{9D242173-B946-4F1D-A4E4-3A897F4952C9}">
      <formula1>$N$20:$P$20</formula1>
    </dataValidation>
    <dataValidation type="list" allowBlank="1" showInputMessage="1" showErrorMessage="1" sqref="G7:L7" xr:uid="{888F8812-31BB-4D5E-BE51-3F9839933699}">
      <formula1>$N$7:$Q$7</formula1>
    </dataValidation>
    <dataValidation type="list" allowBlank="1" showInputMessage="1" showErrorMessage="1" sqref="G21:L21" xr:uid="{F1B892F8-A0FD-46CB-825E-22C8CE784819}">
      <formula1>$N$21:$O$21</formula1>
    </dataValidation>
    <dataValidation type="list" allowBlank="1" showInputMessage="1" showErrorMessage="1" sqref="G26" xr:uid="{721FF4E1-D5F1-4429-B30B-FE3E8B5C7728}">
      <formula1>$N$26:$P$26</formula1>
    </dataValidation>
    <dataValidation type="whole" allowBlank="1" showInputMessage="1" showErrorMessage="1" sqref="G25:H25 G30:H30" xr:uid="{B1D8094A-BC45-4A06-B680-AA627A9C1490}">
      <formula1>0</formula1>
      <formula2>9999</formula2>
    </dataValidation>
    <dataValidation type="list" allowBlank="1" showInputMessage="1" showErrorMessage="1" sqref="G17" xr:uid="{2AE9E969-8FA3-4913-94F1-261A198AAB65}">
      <formula1>$N$17:$Q$17</formula1>
    </dataValidation>
    <dataValidation type="list" allowBlank="1" showInputMessage="1" showErrorMessage="1" sqref="G23" xr:uid="{D2D0AF48-3EFF-456D-B512-E6D3C7F02553}">
      <formula1>$N$23:$O$23</formula1>
    </dataValidation>
    <dataValidation type="list" allowBlank="1" showInputMessage="1" showErrorMessage="1" sqref="G9:L9" xr:uid="{D8D924D2-0254-413F-8479-C22774EF6EC9}">
      <formula1>$N$9:$R$9</formula1>
    </dataValidation>
    <dataValidation type="list" allowBlank="1" showInputMessage="1" showErrorMessage="1" sqref="G24:L24" xr:uid="{397DE55C-4BC9-42F1-AE8B-0D88B067D122}">
      <formula1>$N$24:$O$24</formula1>
    </dataValidation>
  </dataValidations>
  <pageMargins left="0.70866141732283472" right="0.51181102362204722" top="0.55118110236220474" bottom="0.55118110236220474" header="0.31496062992125984" footer="0.31496062992125984"/>
  <pageSetup paperSize="9" scale="7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CE93B-ACF4-4657-B3A8-67858AD3C4B8}">
  <sheetPr>
    <pageSetUpPr fitToPage="1"/>
  </sheetPr>
  <dimension ref="A1:X36"/>
  <sheetViews>
    <sheetView view="pageBreakPreview" zoomScaleNormal="100" zoomScaleSheetLayoutView="100" workbookViewId="0"/>
  </sheetViews>
  <sheetFormatPr defaultColWidth="8.875" defaultRowHeight="15.75"/>
  <cols>
    <col min="1" max="2" width="2.625" style="4" customWidth="1"/>
    <col min="3" max="3" width="8.625" style="4" customWidth="1"/>
    <col min="4"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ht="16.5">
      <c r="A1" s="3"/>
      <c r="B1" s="3"/>
      <c r="C1" s="3"/>
      <c r="D1" s="3"/>
      <c r="E1" s="3"/>
      <c r="F1" s="3"/>
      <c r="G1" s="386" t="s">
        <v>171</v>
      </c>
      <c r="H1" s="386"/>
      <c r="I1" s="386"/>
      <c r="J1" s="386"/>
      <c r="K1" s="386"/>
      <c r="L1" s="386"/>
    </row>
    <row r="2" spans="1:24" ht="16.5">
      <c r="A2" s="3"/>
      <c r="B2" s="3"/>
      <c r="C2" s="3"/>
      <c r="D2" s="3"/>
      <c r="E2" s="3"/>
      <c r="F2" s="3"/>
      <c r="G2" s="387" t="s">
        <v>137</v>
      </c>
      <c r="H2" s="387"/>
      <c r="I2" s="387"/>
      <c r="J2" s="387"/>
      <c r="K2" s="387"/>
      <c r="L2" s="387"/>
    </row>
    <row r="3" spans="1:24" ht="20.100000000000001" customHeight="1">
      <c r="A3" s="388" t="s">
        <v>0</v>
      </c>
      <c r="B3" s="388"/>
      <c r="C3" s="388"/>
      <c r="D3" s="388"/>
      <c r="E3" s="388"/>
      <c r="F3" s="388"/>
      <c r="G3" s="388"/>
      <c r="H3" s="388"/>
      <c r="I3" s="388"/>
      <c r="J3" s="388"/>
      <c r="K3" s="388"/>
      <c r="L3" s="388"/>
      <c r="M3" s="388"/>
      <c r="N3" s="388"/>
      <c r="O3" s="388"/>
      <c r="P3" s="388"/>
      <c r="Q3" s="388"/>
      <c r="R3" s="388"/>
      <c r="S3" s="388"/>
      <c r="T3" s="388"/>
      <c r="U3" s="388"/>
      <c r="V3" s="388"/>
      <c r="W3" s="388"/>
      <c r="X3" s="388"/>
    </row>
    <row r="4" spans="1:24" ht="8.1" customHeight="1" thickBot="1">
      <c r="A4" s="7"/>
      <c r="B4" s="7"/>
      <c r="C4" s="7"/>
      <c r="D4" s="7"/>
      <c r="E4" s="7"/>
      <c r="F4" s="7"/>
      <c r="G4" s="7"/>
      <c r="H4" s="7"/>
      <c r="I4" s="7"/>
      <c r="J4" s="7"/>
      <c r="K4" s="7"/>
      <c r="L4" s="7"/>
    </row>
    <row r="5" spans="1:24" ht="24" customHeight="1" thickBot="1">
      <c r="A5" s="369" t="s">
        <v>1</v>
      </c>
      <c r="B5" s="370"/>
      <c r="C5" s="370"/>
      <c r="D5" s="8">
        <v>6</v>
      </c>
      <c r="E5" s="16" t="s">
        <v>2</v>
      </c>
      <c r="F5" s="389"/>
      <c r="G5" s="390"/>
      <c r="H5" s="390"/>
      <c r="I5" s="390"/>
      <c r="J5" s="390"/>
      <c r="K5" s="390"/>
      <c r="L5" s="391"/>
      <c r="M5" s="9"/>
    </row>
    <row r="6" spans="1:24" ht="8.1" customHeight="1" thickBot="1">
      <c r="A6" s="7"/>
      <c r="B6" s="7"/>
      <c r="C6" s="7"/>
      <c r="D6" s="7"/>
      <c r="E6" s="7"/>
      <c r="F6" s="7"/>
      <c r="G6" s="56"/>
      <c r="H6" s="56"/>
      <c r="I6" s="7"/>
      <c r="J6" s="7"/>
      <c r="K6" s="7"/>
      <c r="L6" s="7"/>
    </row>
    <row r="7" spans="1:24" ht="24" hidden="1" customHeight="1" thickBot="1">
      <c r="A7" s="369" t="s">
        <v>3</v>
      </c>
      <c r="B7" s="370"/>
      <c r="C7" s="370"/>
      <c r="D7" s="328"/>
      <c r="E7" s="286"/>
      <c r="F7" s="287"/>
      <c r="G7" s="371" t="s">
        <v>5</v>
      </c>
      <c r="H7" s="372"/>
      <c r="I7" s="372"/>
      <c r="J7" s="372"/>
      <c r="K7" s="372"/>
      <c r="L7" s="373"/>
      <c r="N7" s="2" t="s">
        <v>4</v>
      </c>
      <c r="O7" s="2" t="s">
        <v>5</v>
      </c>
      <c r="P7" s="2" t="s">
        <v>6</v>
      </c>
      <c r="Q7" s="2" t="s">
        <v>7</v>
      </c>
    </row>
    <row r="8" spans="1:24" ht="24" customHeight="1">
      <c r="A8" s="349" t="s">
        <v>8</v>
      </c>
      <c r="B8" s="350"/>
      <c r="C8" s="315"/>
      <c r="D8" s="160" t="s">
        <v>9</v>
      </c>
      <c r="E8" s="310" t="s">
        <v>201</v>
      </c>
      <c r="F8" s="287"/>
      <c r="G8" s="377"/>
      <c r="H8" s="378"/>
      <c r="I8" s="378"/>
      <c r="J8" s="378"/>
      <c r="K8" s="378"/>
      <c r="L8" s="379"/>
      <c r="U8" s="5"/>
      <c r="V8" s="5"/>
      <c r="W8" s="5"/>
      <c r="X8" s="5"/>
    </row>
    <row r="9" spans="1:24" ht="24" customHeight="1">
      <c r="A9" s="316"/>
      <c r="B9" s="351"/>
      <c r="C9" s="317"/>
      <c r="D9" s="160" t="s">
        <v>164</v>
      </c>
      <c r="E9" s="310" t="s">
        <v>163</v>
      </c>
      <c r="F9" s="311"/>
      <c r="G9" s="380"/>
      <c r="H9" s="381"/>
      <c r="I9" s="381"/>
      <c r="J9" s="381"/>
      <c r="K9" s="381"/>
      <c r="L9" s="382"/>
      <c r="N9" s="2" t="s">
        <v>158</v>
      </c>
      <c r="O9" s="2" t="s">
        <v>159</v>
      </c>
      <c r="P9" s="2" t="s">
        <v>160</v>
      </c>
      <c r="Q9" s="2" t="s">
        <v>161</v>
      </c>
      <c r="R9" s="2" t="s">
        <v>15</v>
      </c>
      <c r="U9" s="5"/>
      <c r="V9" s="5"/>
      <c r="W9" s="5"/>
      <c r="X9" s="5"/>
    </row>
    <row r="10" spans="1:24" ht="24" customHeight="1">
      <c r="A10" s="316"/>
      <c r="B10" s="351"/>
      <c r="C10" s="317"/>
      <c r="D10" s="160" t="s">
        <v>10</v>
      </c>
      <c r="E10" s="310" t="s">
        <v>11</v>
      </c>
      <c r="F10" s="311"/>
      <c r="G10" s="380"/>
      <c r="H10" s="381"/>
      <c r="I10" s="381"/>
      <c r="J10" s="381"/>
      <c r="K10" s="381"/>
      <c r="L10" s="382"/>
      <c r="U10" s="5"/>
      <c r="V10" s="5"/>
      <c r="W10" s="5"/>
      <c r="X10" s="5"/>
    </row>
    <row r="11" spans="1:24" ht="24" customHeight="1">
      <c r="A11" s="316"/>
      <c r="B11" s="351"/>
      <c r="C11" s="317"/>
      <c r="D11" s="160" t="s">
        <v>12</v>
      </c>
      <c r="E11" s="286" t="s">
        <v>13</v>
      </c>
      <c r="F11" s="287"/>
      <c r="G11" s="352"/>
      <c r="H11" s="353"/>
      <c r="I11" s="383" t="s">
        <v>14</v>
      </c>
      <c r="J11" s="384"/>
      <c r="K11" s="384"/>
      <c r="L11" s="385"/>
      <c r="U11" s="5"/>
      <c r="V11" s="5"/>
      <c r="W11" s="5"/>
      <c r="X11" s="5"/>
    </row>
    <row r="12" spans="1:24" ht="36" hidden="1">
      <c r="A12" s="374"/>
      <c r="B12" s="375"/>
      <c r="C12" s="376"/>
      <c r="D12" s="110" t="s">
        <v>132</v>
      </c>
      <c r="E12" s="311" t="s">
        <v>136</v>
      </c>
      <c r="F12" s="357"/>
      <c r="G12" s="358"/>
      <c r="H12" s="359"/>
      <c r="I12" s="359"/>
      <c r="J12" s="359"/>
      <c r="K12" s="359"/>
      <c r="L12" s="360"/>
      <c r="N12" s="2" t="s">
        <v>133</v>
      </c>
      <c r="O12" s="2" t="s">
        <v>134</v>
      </c>
      <c r="P12" s="2" t="s">
        <v>135</v>
      </c>
    </row>
    <row r="13" spans="1:24" ht="20.100000000000001" customHeight="1">
      <c r="A13" s="349" t="s">
        <v>18</v>
      </c>
      <c r="B13" s="350"/>
      <c r="C13" s="315"/>
      <c r="D13" s="160" t="s">
        <v>19</v>
      </c>
      <c r="E13" s="286" t="s">
        <v>20</v>
      </c>
      <c r="F13" s="287"/>
      <c r="G13" s="57" t="s">
        <v>21</v>
      </c>
      <c r="H13" s="45"/>
      <c r="I13" s="52" t="s">
        <v>22</v>
      </c>
      <c r="J13" s="53" t="s">
        <v>23</v>
      </c>
      <c r="K13" s="54"/>
      <c r="L13" s="55" t="s">
        <v>22</v>
      </c>
    </row>
    <row r="14" spans="1:24" ht="20.100000000000001" customHeight="1">
      <c r="A14" s="316"/>
      <c r="B14" s="351"/>
      <c r="C14" s="317"/>
      <c r="D14" s="160" t="s">
        <v>24</v>
      </c>
      <c r="E14" s="286" t="s">
        <v>25</v>
      </c>
      <c r="F14" s="287"/>
      <c r="G14" s="352"/>
      <c r="H14" s="353"/>
      <c r="I14" s="354" t="s">
        <v>14</v>
      </c>
      <c r="J14" s="355"/>
      <c r="K14" s="355"/>
      <c r="L14" s="356"/>
      <c r="U14" s="5"/>
      <c r="V14" s="5"/>
      <c r="W14" s="5"/>
      <c r="X14" s="5"/>
    </row>
    <row r="15" spans="1:24" ht="20.100000000000001" customHeight="1">
      <c r="A15" s="316"/>
      <c r="B15" s="351"/>
      <c r="C15" s="317"/>
      <c r="D15" s="160" t="str">
        <f>"着工"&amp;IF($G$7&lt;&gt;$N$7,"","（予定）")&amp;"年月"&amp;IF(OR($G$7=$O$7,$G$7=$P$7),"（当初）","")</f>
        <v>着工年月（当初）</v>
      </c>
      <c r="E15" s="361" t="s">
        <v>26</v>
      </c>
      <c r="F15" s="287"/>
      <c r="G15" s="305"/>
      <c r="H15" s="306"/>
      <c r="I15" s="50" t="s">
        <v>16</v>
      </c>
      <c r="J15" s="362"/>
      <c r="K15" s="363"/>
      <c r="L15" s="18" t="s">
        <v>17</v>
      </c>
      <c r="U15" s="5"/>
      <c r="V15" s="5"/>
      <c r="W15" s="5"/>
      <c r="X15" s="5"/>
    </row>
    <row r="16" spans="1:24" ht="20.100000000000001" customHeight="1">
      <c r="A16" s="316"/>
      <c r="B16" s="351"/>
      <c r="C16" s="317"/>
      <c r="D16" s="160" t="str">
        <f>"竣工"&amp;IF($G$7&lt;&gt;$N$7,"","（予定）")&amp;"年月"&amp;IF(OR($G$7=$O$7,$G$7=$P$7),"（当初）","")</f>
        <v>竣工年月（当初）</v>
      </c>
      <c r="E16" s="298" t="s">
        <v>26</v>
      </c>
      <c r="F16" s="299"/>
      <c r="G16" s="323"/>
      <c r="H16" s="324"/>
      <c r="I16" s="17" t="s">
        <v>16</v>
      </c>
      <c r="J16" s="364"/>
      <c r="K16" s="365"/>
      <c r="L16" s="51" t="s">
        <v>17</v>
      </c>
      <c r="U16" s="5"/>
      <c r="V16" s="5"/>
      <c r="W16" s="5"/>
      <c r="X16" s="5"/>
    </row>
    <row r="17" spans="1:24" ht="20.100000000000001" customHeight="1">
      <c r="A17" s="316"/>
      <c r="B17" s="351"/>
      <c r="C17" s="317"/>
      <c r="D17" s="304" t="s">
        <v>27</v>
      </c>
      <c r="E17" s="293" t="s">
        <v>28</v>
      </c>
      <c r="F17" s="294"/>
      <c r="G17" s="366"/>
      <c r="H17" s="367"/>
      <c r="I17" s="367"/>
      <c r="J17" s="367"/>
      <c r="K17" s="367"/>
      <c r="L17" s="368"/>
      <c r="N17" s="2" t="s">
        <v>29</v>
      </c>
      <c r="O17" s="2" t="s">
        <v>30</v>
      </c>
      <c r="P17" s="2" t="s">
        <v>31</v>
      </c>
      <c r="Q17" s="2" t="s">
        <v>32</v>
      </c>
    </row>
    <row r="18" spans="1:24" ht="20.100000000000001" customHeight="1">
      <c r="A18" s="316"/>
      <c r="B18" s="351"/>
      <c r="C18" s="317"/>
      <c r="D18" s="304"/>
      <c r="E18" s="298" t="s">
        <v>33</v>
      </c>
      <c r="F18" s="299"/>
      <c r="G18" s="334"/>
      <c r="H18" s="335"/>
      <c r="I18" s="335"/>
      <c r="J18" s="335"/>
      <c r="K18" s="335"/>
      <c r="L18" s="336"/>
    </row>
    <row r="19" spans="1:24" ht="39" hidden="1" customHeight="1">
      <c r="A19" s="316"/>
      <c r="B19" s="351"/>
      <c r="C19" s="317"/>
      <c r="D19" s="110"/>
      <c r="E19" s="311"/>
      <c r="F19" s="357"/>
      <c r="G19" s="358"/>
      <c r="H19" s="359"/>
      <c r="I19" s="359"/>
      <c r="J19" s="359"/>
      <c r="K19" s="359"/>
      <c r="L19" s="360"/>
      <c r="N19" s="2"/>
      <c r="O19" s="2"/>
    </row>
    <row r="20" spans="1:24" ht="32.1" customHeight="1">
      <c r="A20" s="316"/>
      <c r="B20" s="351"/>
      <c r="C20" s="317"/>
      <c r="D20" s="10" t="s">
        <v>34</v>
      </c>
      <c r="E20" s="310" t="s">
        <v>169</v>
      </c>
      <c r="F20" s="311"/>
      <c r="G20" s="337"/>
      <c r="H20" s="338"/>
      <c r="I20" s="338"/>
      <c r="J20" s="338"/>
      <c r="K20" s="338"/>
      <c r="L20" s="339"/>
      <c r="N20" s="2" t="s">
        <v>35</v>
      </c>
      <c r="O20" s="2" t="s">
        <v>36</v>
      </c>
      <c r="P20" s="2" t="s">
        <v>170</v>
      </c>
    </row>
    <row r="21" spans="1:24" ht="20.100000000000001" customHeight="1">
      <c r="A21" s="316"/>
      <c r="B21" s="351"/>
      <c r="C21" s="317"/>
      <c r="D21" s="340" t="s">
        <v>37</v>
      </c>
      <c r="E21" s="342" t="s">
        <v>38</v>
      </c>
      <c r="F21" s="343"/>
      <c r="G21" s="344"/>
      <c r="H21" s="345"/>
      <c r="I21" s="345"/>
      <c r="J21" s="345"/>
      <c r="K21" s="345"/>
      <c r="L21" s="346"/>
      <c r="N21" s="2" t="s">
        <v>39</v>
      </c>
      <c r="O21" s="2" t="s">
        <v>40</v>
      </c>
    </row>
    <row r="22" spans="1:24" ht="20.100000000000001" customHeight="1">
      <c r="A22" s="316"/>
      <c r="B22" s="351"/>
      <c r="C22" s="317"/>
      <c r="D22" s="341"/>
      <c r="E22" s="347" t="s">
        <v>41</v>
      </c>
      <c r="F22" s="348"/>
      <c r="G22" s="329"/>
      <c r="H22" s="330"/>
      <c r="I22" s="330"/>
      <c r="J22" s="330"/>
      <c r="K22" s="330"/>
      <c r="L22" s="331"/>
    </row>
    <row r="23" spans="1:24" ht="20.100000000000001" customHeight="1">
      <c r="A23" s="11"/>
      <c r="B23" s="280" t="s">
        <v>42</v>
      </c>
      <c r="C23" s="315"/>
      <c r="D23" s="160" t="s">
        <v>43</v>
      </c>
      <c r="E23" s="286" t="s">
        <v>44</v>
      </c>
      <c r="F23" s="287"/>
      <c r="G23" s="318"/>
      <c r="H23" s="319"/>
      <c r="I23" s="319"/>
      <c r="J23" s="319"/>
      <c r="K23" s="319"/>
      <c r="L23" s="320"/>
      <c r="N23" s="2" t="s">
        <v>45</v>
      </c>
      <c r="O23" s="2" t="s">
        <v>46</v>
      </c>
      <c r="U23" s="5"/>
      <c r="V23" s="5"/>
      <c r="W23" s="5"/>
      <c r="X23" s="5"/>
    </row>
    <row r="24" spans="1:24" ht="20.100000000000001" customHeight="1">
      <c r="A24" s="11"/>
      <c r="B24" s="316"/>
      <c r="C24" s="317"/>
      <c r="D24" s="160" t="s">
        <v>47</v>
      </c>
      <c r="E24" s="286" t="s">
        <v>165</v>
      </c>
      <c r="F24" s="287"/>
      <c r="G24" s="318"/>
      <c r="H24" s="319"/>
      <c r="I24" s="319"/>
      <c r="J24" s="319"/>
      <c r="K24" s="319"/>
      <c r="L24" s="320"/>
      <c r="N24" s="2" t="s">
        <v>146</v>
      </c>
      <c r="O24" s="15" t="s">
        <v>145</v>
      </c>
      <c r="U24" s="5"/>
      <c r="V24" s="5"/>
      <c r="W24" s="5"/>
      <c r="X24" s="5"/>
    </row>
    <row r="25" spans="1:24" ht="28.15" customHeight="1">
      <c r="A25" s="11"/>
      <c r="B25" s="11"/>
      <c r="C25" s="321" t="s">
        <v>148</v>
      </c>
      <c r="D25" s="160" t="s">
        <v>48</v>
      </c>
      <c r="E25" s="286" t="s">
        <v>49</v>
      </c>
      <c r="F25" s="287"/>
      <c r="G25" s="323"/>
      <c r="H25" s="324"/>
      <c r="I25" s="325" t="s">
        <v>50</v>
      </c>
      <c r="J25" s="326"/>
      <c r="K25" s="326"/>
      <c r="L25" s="327"/>
    </row>
    <row r="26" spans="1:24" ht="20.100000000000001" customHeight="1">
      <c r="A26" s="11"/>
      <c r="B26" s="11"/>
      <c r="C26" s="322"/>
      <c r="D26" s="328" t="s">
        <v>51</v>
      </c>
      <c r="E26" s="293" t="s">
        <v>52</v>
      </c>
      <c r="F26" s="294"/>
      <c r="G26" s="295"/>
      <c r="H26" s="296"/>
      <c r="I26" s="296"/>
      <c r="J26" s="296"/>
      <c r="K26" s="296"/>
      <c r="L26" s="297"/>
      <c r="N26" s="2" t="s">
        <v>53</v>
      </c>
      <c r="O26" s="2" t="s">
        <v>54</v>
      </c>
      <c r="P26" s="2" t="s">
        <v>15</v>
      </c>
    </row>
    <row r="27" spans="1:24" ht="18.75" customHeight="1">
      <c r="A27" s="11"/>
      <c r="B27" s="11"/>
      <c r="C27" s="322"/>
      <c r="D27" s="328"/>
      <c r="E27" s="298" t="s">
        <v>33</v>
      </c>
      <c r="F27" s="299"/>
      <c r="G27" s="329"/>
      <c r="H27" s="330"/>
      <c r="I27" s="330"/>
      <c r="J27" s="330"/>
      <c r="K27" s="330"/>
      <c r="L27" s="331"/>
    </row>
    <row r="28" spans="1:24" ht="20.100000000000001" customHeight="1">
      <c r="A28" s="11"/>
      <c r="B28" s="11"/>
      <c r="C28" s="322"/>
      <c r="D28" s="291" t="s">
        <v>55</v>
      </c>
      <c r="E28" s="109" t="s">
        <v>56</v>
      </c>
      <c r="F28" s="109" t="s">
        <v>57</v>
      </c>
      <c r="G28" s="332"/>
      <c r="H28" s="333"/>
      <c r="I28" s="333"/>
      <c r="J28" s="333"/>
      <c r="K28" s="333"/>
      <c r="L28" s="113" t="s">
        <v>14</v>
      </c>
    </row>
    <row r="29" spans="1:24" ht="20.100000000000001" customHeight="1">
      <c r="A29" s="11"/>
      <c r="B29" s="11"/>
      <c r="C29" s="322"/>
      <c r="D29" s="292"/>
      <c r="E29" s="109" t="s">
        <v>58</v>
      </c>
      <c r="F29" s="109" t="s">
        <v>59</v>
      </c>
      <c r="G29" s="332"/>
      <c r="H29" s="333"/>
      <c r="I29" s="333"/>
      <c r="J29" s="333"/>
      <c r="K29" s="333"/>
      <c r="L29" s="113" t="s">
        <v>14</v>
      </c>
    </row>
    <row r="30" spans="1:24" ht="28.15" customHeight="1">
      <c r="A30" s="11"/>
      <c r="B30" s="12"/>
      <c r="C30" s="303" t="s">
        <v>149</v>
      </c>
      <c r="D30" s="160" t="s">
        <v>60</v>
      </c>
      <c r="E30" s="286" t="s">
        <v>61</v>
      </c>
      <c r="F30" s="287"/>
      <c r="G30" s="305"/>
      <c r="H30" s="306"/>
      <c r="I30" s="307" t="s">
        <v>62</v>
      </c>
      <c r="J30" s="308"/>
      <c r="K30" s="308"/>
      <c r="L30" s="309"/>
    </row>
    <row r="31" spans="1:24" ht="72" customHeight="1">
      <c r="A31" s="12"/>
      <c r="B31" s="14"/>
      <c r="C31" s="304"/>
      <c r="D31" s="160" t="s">
        <v>152</v>
      </c>
      <c r="E31" s="310" t="s">
        <v>63</v>
      </c>
      <c r="F31" s="311"/>
      <c r="G31" s="312"/>
      <c r="H31" s="313"/>
      <c r="I31" s="313"/>
      <c r="J31" s="313"/>
      <c r="K31" s="313"/>
      <c r="L31" s="314"/>
    </row>
    <row r="32" spans="1:24" ht="27.95" customHeight="1">
      <c r="A32" s="11"/>
      <c r="B32" s="280" t="s">
        <v>64</v>
      </c>
      <c r="C32" s="281"/>
      <c r="D32" s="160" t="s">
        <v>147</v>
      </c>
      <c r="E32" s="286" t="s">
        <v>49</v>
      </c>
      <c r="F32" s="287"/>
      <c r="G32" s="288"/>
      <c r="H32" s="289"/>
      <c r="I32" s="289"/>
      <c r="J32" s="289"/>
      <c r="K32" s="289"/>
      <c r="L32" s="290"/>
    </row>
    <row r="33" spans="1:16" ht="19.5" customHeight="1">
      <c r="A33" s="11"/>
      <c r="B33" s="282"/>
      <c r="C33" s="283"/>
      <c r="D33" s="291" t="s">
        <v>51</v>
      </c>
      <c r="E33" s="293" t="s">
        <v>52</v>
      </c>
      <c r="F33" s="294"/>
      <c r="G33" s="295"/>
      <c r="H33" s="296"/>
      <c r="I33" s="296"/>
      <c r="J33" s="296"/>
      <c r="K33" s="296"/>
      <c r="L33" s="297"/>
      <c r="N33" s="2" t="s">
        <v>53</v>
      </c>
      <c r="O33" s="2" t="s">
        <v>54</v>
      </c>
      <c r="P33" s="2" t="s">
        <v>15</v>
      </c>
    </row>
    <row r="34" spans="1:16" ht="19.5" customHeight="1" thickBot="1">
      <c r="A34" s="13"/>
      <c r="B34" s="284"/>
      <c r="C34" s="285"/>
      <c r="D34" s="292"/>
      <c r="E34" s="298" t="s">
        <v>33</v>
      </c>
      <c r="F34" s="299"/>
      <c r="G34" s="300"/>
      <c r="H34" s="301"/>
      <c r="I34" s="301"/>
      <c r="J34" s="301"/>
      <c r="K34" s="301"/>
      <c r="L34" s="302"/>
    </row>
    <row r="35" spans="1:16" ht="20.100000000000001" customHeight="1">
      <c r="A35" s="3"/>
      <c r="B35" s="3"/>
      <c r="C35" s="279" t="s">
        <v>65</v>
      </c>
      <c r="D35" s="279"/>
      <c r="E35" s="279"/>
      <c r="F35" s="279"/>
      <c r="G35" s="279"/>
      <c r="H35" s="279"/>
      <c r="I35" s="279"/>
      <c r="J35" s="279"/>
      <c r="K35" s="279"/>
      <c r="L35" s="279"/>
    </row>
    <row r="36" spans="1:16" ht="20.100000000000001" customHeight="1">
      <c r="A36" s="3"/>
      <c r="B36" s="3"/>
      <c r="C36" s="279"/>
      <c r="D36" s="279"/>
      <c r="E36" s="279"/>
      <c r="F36" s="279"/>
      <c r="G36" s="279"/>
      <c r="H36" s="279"/>
      <c r="I36" s="279"/>
      <c r="J36" s="279"/>
      <c r="K36" s="279"/>
      <c r="L36" s="279"/>
    </row>
  </sheetData>
  <sheetProtection algorithmName="SHA-512" hashValue="wHds5KbNrSBNJxpfr12PSFLoQvZCAUfGQfUOafP+O6da7uwKBkbTNbn9gFc4ylSI52LOW0nOSKIHHY09MRXD3A==" saltValue="coFB8jfrVlXJGCPgRZYT/A==" spinCount="100000" sheet="1" objects="1" scenarios="1"/>
  <protectedRanges>
    <protectedRange sqref="F5 G8:L10 G11:G12 H13 K13 G14:H16 J15:K16 G17:L24 G25 G26:L27 G28:K29 G30 G31:L34" name="入力箇所"/>
  </protectedRanges>
  <mergeCells count="79">
    <mergeCell ref="C35:L35"/>
    <mergeCell ref="C36:L36"/>
    <mergeCell ref="B32:C34"/>
    <mergeCell ref="E32:F32"/>
    <mergeCell ref="G32:L32"/>
    <mergeCell ref="D33:D34"/>
    <mergeCell ref="E33:F33"/>
    <mergeCell ref="G33:L33"/>
    <mergeCell ref="E34:F34"/>
    <mergeCell ref="G34:L34"/>
    <mergeCell ref="C30:C31"/>
    <mergeCell ref="E30:F30"/>
    <mergeCell ref="G30:H30"/>
    <mergeCell ref="I30:L30"/>
    <mergeCell ref="E31:F31"/>
    <mergeCell ref="G31:L31"/>
    <mergeCell ref="B23:C24"/>
    <mergeCell ref="E23:F23"/>
    <mergeCell ref="G23:L23"/>
    <mergeCell ref="E24:F24"/>
    <mergeCell ref="G24:L24"/>
    <mergeCell ref="C25:C29"/>
    <mergeCell ref="E25:F25"/>
    <mergeCell ref="G25:H25"/>
    <mergeCell ref="I25:L25"/>
    <mergeCell ref="D26:D27"/>
    <mergeCell ref="E26:F26"/>
    <mergeCell ref="G26:L26"/>
    <mergeCell ref="E27:F27"/>
    <mergeCell ref="G27:L27"/>
    <mergeCell ref="D28:D29"/>
    <mergeCell ref="G28:K28"/>
    <mergeCell ref="G29:K29"/>
    <mergeCell ref="E18:F18"/>
    <mergeCell ref="G18:L18"/>
    <mergeCell ref="E20:F20"/>
    <mergeCell ref="G20:L20"/>
    <mergeCell ref="D21:D22"/>
    <mergeCell ref="E21:F21"/>
    <mergeCell ref="G21:L21"/>
    <mergeCell ref="E22:F22"/>
    <mergeCell ref="G22:L22"/>
    <mergeCell ref="A13:C22"/>
    <mergeCell ref="E13:F13"/>
    <mergeCell ref="E14:F14"/>
    <mergeCell ref="G14:H14"/>
    <mergeCell ref="I14:L14"/>
    <mergeCell ref="E19:F19"/>
    <mergeCell ref="G19:L19"/>
    <mergeCell ref="E15:F15"/>
    <mergeCell ref="G15:H15"/>
    <mergeCell ref="J15:K15"/>
    <mergeCell ref="E16:F16"/>
    <mergeCell ref="G16:H16"/>
    <mergeCell ref="J16:K16"/>
    <mergeCell ref="D17:D18"/>
    <mergeCell ref="E17:F17"/>
    <mergeCell ref="G17:L17"/>
    <mergeCell ref="A7:D7"/>
    <mergeCell ref="E7:F7"/>
    <mergeCell ref="G7:L7"/>
    <mergeCell ref="A8:C12"/>
    <mergeCell ref="E8:F8"/>
    <mergeCell ref="G8:L8"/>
    <mergeCell ref="E9:F9"/>
    <mergeCell ref="G9:L9"/>
    <mergeCell ref="E10:F10"/>
    <mergeCell ref="G10:L10"/>
    <mergeCell ref="E11:F11"/>
    <mergeCell ref="G11:H11"/>
    <mergeCell ref="I11:L11"/>
    <mergeCell ref="E12:F12"/>
    <mergeCell ref="G12:L12"/>
    <mergeCell ref="G1:L1"/>
    <mergeCell ref="G2:L2"/>
    <mergeCell ref="A3:L3"/>
    <mergeCell ref="M3:X3"/>
    <mergeCell ref="A5:C5"/>
    <mergeCell ref="F5:L5"/>
  </mergeCells>
  <phoneticPr fontId="1"/>
  <conditionalFormatting sqref="G18:L18">
    <cfRule type="expression" dxfId="39" priority="4">
      <formula>OR($G$17=$N$17,$G$17=$O$17,$G$17=$P$17)</formula>
    </cfRule>
  </conditionalFormatting>
  <conditionalFormatting sqref="G20:L22">
    <cfRule type="expression" dxfId="38" priority="3">
      <formula>$G$7=$N$7</formula>
    </cfRule>
  </conditionalFormatting>
  <conditionalFormatting sqref="G22:L22">
    <cfRule type="expression" dxfId="37" priority="5">
      <formula>$G$21=$N$21</formula>
    </cfRule>
  </conditionalFormatting>
  <conditionalFormatting sqref="G25:L29">
    <cfRule type="expression" dxfId="36" priority="6">
      <formula>$G$24=$O$24</formula>
    </cfRule>
  </conditionalFormatting>
  <conditionalFormatting sqref="G27:L27">
    <cfRule type="expression" dxfId="35" priority="7">
      <formula>OR($G$26=$N$26,$G$26=$O$26)</formula>
    </cfRule>
  </conditionalFormatting>
  <conditionalFormatting sqref="G32:L34">
    <cfRule type="expression" dxfId="34" priority="1">
      <formula>$G$23=$N$23</formula>
    </cfRule>
  </conditionalFormatting>
  <conditionalFormatting sqref="G34:L34">
    <cfRule type="expression" dxfId="33" priority="2">
      <formula>OR($G$33=$N$33,$G$33=$O$33)</formula>
    </cfRule>
  </conditionalFormatting>
  <dataValidations count="12">
    <dataValidation type="list" allowBlank="1" showInputMessage="1" showErrorMessage="1" sqref="G33:L33" xr:uid="{D5F5ECAD-E481-4542-90B4-CD84B3E052D4}">
      <formula1>$N$33:$P$33</formula1>
    </dataValidation>
    <dataValidation type="list" allowBlank="1" showInputMessage="1" showErrorMessage="1" sqref="G12:L12" xr:uid="{2B4AB042-88AC-45EE-9B6F-090469F7155A}">
      <formula1>$N$12:$P$12</formula1>
    </dataValidation>
    <dataValidation type="list" allowBlank="1" showInputMessage="1" showErrorMessage="1" sqref="G19:L19" xr:uid="{98330970-3E54-4B17-B570-BEF1A8BF7450}">
      <formula1>$N$19:$O$19</formula1>
    </dataValidation>
    <dataValidation type="list" allowBlank="1" showInputMessage="1" showErrorMessage="1" sqref="G20:L20" xr:uid="{8F4F8A75-AD46-495C-B172-6EBA3DC51036}">
      <formula1>$N$20:$P$20</formula1>
    </dataValidation>
    <dataValidation type="list" allowBlank="1" showInputMessage="1" showErrorMessage="1" sqref="G7:L7" xr:uid="{BB1BC772-1FDE-4301-855F-8A6796453B80}">
      <formula1>$N$7:$Q$7</formula1>
    </dataValidation>
    <dataValidation type="list" allowBlank="1" showInputMessage="1" showErrorMessage="1" sqref="G21:L21" xr:uid="{E6BE34B9-836F-4C4C-BC8C-867C7B009FE9}">
      <formula1>$N$21:$O$21</formula1>
    </dataValidation>
    <dataValidation type="list" allowBlank="1" showInputMessage="1" showErrorMessage="1" sqref="G26" xr:uid="{9A76DEEF-05EE-466D-9DA9-03BDE008AF85}">
      <formula1>$N$26:$P$26</formula1>
    </dataValidation>
    <dataValidation type="whole" allowBlank="1" showInputMessage="1" showErrorMessage="1" sqref="G25:H25 G30:H30" xr:uid="{DBAF4EB8-19BA-485E-BFBE-90F23A406806}">
      <formula1>0</formula1>
      <formula2>9999</formula2>
    </dataValidation>
    <dataValidation type="list" allowBlank="1" showInputMessage="1" showErrorMessage="1" sqref="G17" xr:uid="{AB242928-0B0D-4632-9AE3-E344D98A4C31}">
      <formula1>$N$17:$Q$17</formula1>
    </dataValidation>
    <dataValidation type="list" allowBlank="1" showInputMessage="1" showErrorMessage="1" sqref="G23" xr:uid="{C648096C-5B98-47DD-BB0B-81F1E2345A01}">
      <formula1>$N$23:$O$23</formula1>
    </dataValidation>
    <dataValidation type="list" allowBlank="1" showInputMessage="1" showErrorMessage="1" sqref="G9:L9" xr:uid="{21E0972B-E530-4DDC-8A87-7116A6016B2A}">
      <formula1>$N$9:$R$9</formula1>
    </dataValidation>
    <dataValidation type="list" allowBlank="1" showInputMessage="1" showErrorMessage="1" sqref="G24:L24" xr:uid="{3B3DE609-F29E-427C-8BEA-F062A82059E4}">
      <formula1>$N$24:$O$24</formula1>
    </dataValidation>
  </dataValidations>
  <pageMargins left="0.70866141732283472" right="0.51181102362204722" top="0.55118110236220474" bottom="0.55118110236220474" header="0.31496062992125984" footer="0.31496062992125984"/>
  <pageSetup paperSize="9" scale="7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53958-EA22-4C82-B95A-074C5D5F4085}">
  <sheetPr>
    <pageSetUpPr fitToPage="1"/>
  </sheetPr>
  <dimension ref="A1:X36"/>
  <sheetViews>
    <sheetView view="pageBreakPreview" zoomScaleNormal="100" zoomScaleSheetLayoutView="100" workbookViewId="0"/>
  </sheetViews>
  <sheetFormatPr defaultColWidth="8.875" defaultRowHeight="15.75"/>
  <cols>
    <col min="1" max="2" width="2.625" style="4" customWidth="1"/>
    <col min="3" max="3" width="8.625" style="4" customWidth="1"/>
    <col min="4"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ht="16.5">
      <c r="A1" s="3"/>
      <c r="B1" s="3"/>
      <c r="C1" s="3"/>
      <c r="D1" s="3"/>
      <c r="E1" s="3"/>
      <c r="F1" s="3"/>
      <c r="G1" s="386" t="s">
        <v>171</v>
      </c>
      <c r="H1" s="386"/>
      <c r="I1" s="386"/>
      <c r="J1" s="386"/>
      <c r="K1" s="386"/>
      <c r="L1" s="386"/>
    </row>
    <row r="2" spans="1:24" ht="16.5">
      <c r="A2" s="3"/>
      <c r="B2" s="3"/>
      <c r="C2" s="3"/>
      <c r="D2" s="3"/>
      <c r="E2" s="3"/>
      <c r="F2" s="3"/>
      <c r="G2" s="387" t="s">
        <v>137</v>
      </c>
      <c r="H2" s="387"/>
      <c r="I2" s="387"/>
      <c r="J2" s="387"/>
      <c r="K2" s="387"/>
      <c r="L2" s="387"/>
    </row>
    <row r="3" spans="1:24" ht="20.100000000000001" customHeight="1">
      <c r="A3" s="388" t="s">
        <v>0</v>
      </c>
      <c r="B3" s="388"/>
      <c r="C3" s="388"/>
      <c r="D3" s="388"/>
      <c r="E3" s="388"/>
      <c r="F3" s="388"/>
      <c r="G3" s="388"/>
      <c r="H3" s="388"/>
      <c r="I3" s="388"/>
      <c r="J3" s="388"/>
      <c r="K3" s="388"/>
      <c r="L3" s="388"/>
      <c r="M3" s="388"/>
      <c r="N3" s="388"/>
      <c r="O3" s="388"/>
      <c r="P3" s="388"/>
      <c r="Q3" s="388"/>
      <c r="R3" s="388"/>
      <c r="S3" s="388"/>
      <c r="T3" s="388"/>
      <c r="U3" s="388"/>
      <c r="V3" s="388"/>
      <c r="W3" s="388"/>
      <c r="X3" s="388"/>
    </row>
    <row r="4" spans="1:24" ht="8.1" customHeight="1" thickBot="1">
      <c r="A4" s="7"/>
      <c r="B4" s="7"/>
      <c r="C4" s="7"/>
      <c r="D4" s="7"/>
      <c r="E4" s="7"/>
      <c r="F4" s="7"/>
      <c r="G4" s="7"/>
      <c r="H4" s="7"/>
      <c r="I4" s="7"/>
      <c r="J4" s="7"/>
      <c r="K4" s="7"/>
      <c r="L4" s="7"/>
    </row>
    <row r="5" spans="1:24" ht="24" customHeight="1" thickBot="1">
      <c r="A5" s="369" t="s">
        <v>1</v>
      </c>
      <c r="B5" s="370"/>
      <c r="C5" s="370"/>
      <c r="D5" s="8">
        <v>7</v>
      </c>
      <c r="E5" s="16" t="s">
        <v>2</v>
      </c>
      <c r="F5" s="389"/>
      <c r="G5" s="390"/>
      <c r="H5" s="390"/>
      <c r="I5" s="390"/>
      <c r="J5" s="390"/>
      <c r="K5" s="390"/>
      <c r="L5" s="391"/>
      <c r="M5" s="9"/>
    </row>
    <row r="6" spans="1:24" ht="8.1" customHeight="1" thickBot="1">
      <c r="A6" s="7"/>
      <c r="B6" s="7"/>
      <c r="C6" s="7"/>
      <c r="D6" s="7"/>
      <c r="E6" s="7"/>
      <c r="F6" s="7"/>
      <c r="G6" s="56"/>
      <c r="H6" s="56"/>
      <c r="I6" s="7"/>
      <c r="J6" s="7"/>
      <c r="K6" s="7"/>
      <c r="L6" s="7"/>
    </row>
    <row r="7" spans="1:24" ht="24" hidden="1" customHeight="1" thickBot="1">
      <c r="A7" s="369" t="s">
        <v>3</v>
      </c>
      <c r="B7" s="370"/>
      <c r="C7" s="370"/>
      <c r="D7" s="328"/>
      <c r="E7" s="286"/>
      <c r="F7" s="287"/>
      <c r="G7" s="371" t="s">
        <v>5</v>
      </c>
      <c r="H7" s="372"/>
      <c r="I7" s="372"/>
      <c r="J7" s="372"/>
      <c r="K7" s="372"/>
      <c r="L7" s="373"/>
      <c r="N7" s="2" t="s">
        <v>4</v>
      </c>
      <c r="O7" s="2" t="s">
        <v>5</v>
      </c>
      <c r="P7" s="2" t="s">
        <v>6</v>
      </c>
      <c r="Q7" s="2" t="s">
        <v>7</v>
      </c>
    </row>
    <row r="8" spans="1:24" ht="24" customHeight="1">
      <c r="A8" s="349" t="s">
        <v>8</v>
      </c>
      <c r="B8" s="350"/>
      <c r="C8" s="315"/>
      <c r="D8" s="160" t="s">
        <v>9</v>
      </c>
      <c r="E8" s="310" t="s">
        <v>201</v>
      </c>
      <c r="F8" s="287"/>
      <c r="G8" s="377"/>
      <c r="H8" s="378"/>
      <c r="I8" s="378"/>
      <c r="J8" s="378"/>
      <c r="K8" s="378"/>
      <c r="L8" s="379"/>
      <c r="U8" s="5"/>
      <c r="V8" s="5"/>
      <c r="W8" s="5"/>
      <c r="X8" s="5"/>
    </row>
    <row r="9" spans="1:24" ht="24" customHeight="1">
      <c r="A9" s="316"/>
      <c r="B9" s="351"/>
      <c r="C9" s="317"/>
      <c r="D9" s="160" t="s">
        <v>164</v>
      </c>
      <c r="E9" s="310" t="s">
        <v>163</v>
      </c>
      <c r="F9" s="311"/>
      <c r="G9" s="380"/>
      <c r="H9" s="381"/>
      <c r="I9" s="381"/>
      <c r="J9" s="381"/>
      <c r="K9" s="381"/>
      <c r="L9" s="382"/>
      <c r="N9" s="2" t="s">
        <v>158</v>
      </c>
      <c r="O9" s="2" t="s">
        <v>159</v>
      </c>
      <c r="P9" s="2" t="s">
        <v>160</v>
      </c>
      <c r="Q9" s="2" t="s">
        <v>161</v>
      </c>
      <c r="R9" s="2" t="s">
        <v>15</v>
      </c>
      <c r="U9" s="5"/>
      <c r="V9" s="5"/>
      <c r="W9" s="5"/>
      <c r="X9" s="5"/>
    </row>
    <row r="10" spans="1:24" ht="24" customHeight="1">
      <c r="A10" s="316"/>
      <c r="B10" s="351"/>
      <c r="C10" s="317"/>
      <c r="D10" s="160" t="s">
        <v>10</v>
      </c>
      <c r="E10" s="310" t="s">
        <v>11</v>
      </c>
      <c r="F10" s="311"/>
      <c r="G10" s="380"/>
      <c r="H10" s="381"/>
      <c r="I10" s="381"/>
      <c r="J10" s="381"/>
      <c r="K10" s="381"/>
      <c r="L10" s="382"/>
      <c r="U10" s="5"/>
      <c r="V10" s="5"/>
      <c r="W10" s="5"/>
      <c r="X10" s="5"/>
    </row>
    <row r="11" spans="1:24" ht="24" customHeight="1">
      <c r="A11" s="316"/>
      <c r="B11" s="351"/>
      <c r="C11" s="317"/>
      <c r="D11" s="160" t="s">
        <v>12</v>
      </c>
      <c r="E11" s="286" t="s">
        <v>13</v>
      </c>
      <c r="F11" s="287"/>
      <c r="G11" s="352"/>
      <c r="H11" s="353"/>
      <c r="I11" s="383" t="s">
        <v>14</v>
      </c>
      <c r="J11" s="384"/>
      <c r="K11" s="384"/>
      <c r="L11" s="385"/>
      <c r="U11" s="5"/>
      <c r="V11" s="5"/>
      <c r="W11" s="5"/>
      <c r="X11" s="5"/>
    </row>
    <row r="12" spans="1:24" ht="36" hidden="1">
      <c r="A12" s="374"/>
      <c r="B12" s="375"/>
      <c r="C12" s="376"/>
      <c r="D12" s="110" t="s">
        <v>132</v>
      </c>
      <c r="E12" s="311" t="s">
        <v>136</v>
      </c>
      <c r="F12" s="357"/>
      <c r="G12" s="358"/>
      <c r="H12" s="359"/>
      <c r="I12" s="359"/>
      <c r="J12" s="359"/>
      <c r="K12" s="359"/>
      <c r="L12" s="360"/>
      <c r="N12" s="2" t="s">
        <v>133</v>
      </c>
      <c r="O12" s="2" t="s">
        <v>134</v>
      </c>
      <c r="P12" s="2" t="s">
        <v>135</v>
      </c>
    </row>
    <row r="13" spans="1:24" ht="20.100000000000001" customHeight="1">
      <c r="A13" s="349" t="s">
        <v>18</v>
      </c>
      <c r="B13" s="350"/>
      <c r="C13" s="315"/>
      <c r="D13" s="160" t="s">
        <v>19</v>
      </c>
      <c r="E13" s="286" t="s">
        <v>20</v>
      </c>
      <c r="F13" s="287"/>
      <c r="G13" s="57" t="s">
        <v>21</v>
      </c>
      <c r="H13" s="45"/>
      <c r="I13" s="52" t="s">
        <v>22</v>
      </c>
      <c r="J13" s="53" t="s">
        <v>23</v>
      </c>
      <c r="K13" s="54"/>
      <c r="L13" s="55" t="s">
        <v>22</v>
      </c>
    </row>
    <row r="14" spans="1:24" ht="20.100000000000001" customHeight="1">
      <c r="A14" s="316"/>
      <c r="B14" s="351"/>
      <c r="C14" s="317"/>
      <c r="D14" s="160" t="s">
        <v>24</v>
      </c>
      <c r="E14" s="286" t="s">
        <v>25</v>
      </c>
      <c r="F14" s="287"/>
      <c r="G14" s="352"/>
      <c r="H14" s="353"/>
      <c r="I14" s="354" t="s">
        <v>14</v>
      </c>
      <c r="J14" s="355"/>
      <c r="K14" s="355"/>
      <c r="L14" s="356"/>
      <c r="U14" s="5"/>
      <c r="V14" s="5"/>
      <c r="W14" s="5"/>
      <c r="X14" s="5"/>
    </row>
    <row r="15" spans="1:24" ht="20.100000000000001" customHeight="1">
      <c r="A15" s="316"/>
      <c r="B15" s="351"/>
      <c r="C15" s="317"/>
      <c r="D15" s="160" t="str">
        <f>"着工"&amp;IF($G$7&lt;&gt;$N$7,"","（予定）")&amp;"年月"&amp;IF(OR($G$7=$O$7,$G$7=$P$7),"（当初）","")</f>
        <v>着工年月（当初）</v>
      </c>
      <c r="E15" s="361" t="s">
        <v>26</v>
      </c>
      <c r="F15" s="287"/>
      <c r="G15" s="305"/>
      <c r="H15" s="306"/>
      <c r="I15" s="50" t="s">
        <v>16</v>
      </c>
      <c r="J15" s="362"/>
      <c r="K15" s="363"/>
      <c r="L15" s="18" t="s">
        <v>17</v>
      </c>
      <c r="U15" s="5"/>
      <c r="V15" s="5"/>
      <c r="W15" s="5"/>
      <c r="X15" s="5"/>
    </row>
    <row r="16" spans="1:24" ht="20.100000000000001" customHeight="1">
      <c r="A16" s="316"/>
      <c r="B16" s="351"/>
      <c r="C16" s="317"/>
      <c r="D16" s="160" t="str">
        <f>"竣工"&amp;IF($G$7&lt;&gt;$N$7,"","（予定）")&amp;"年月"&amp;IF(OR($G$7=$O$7,$G$7=$P$7),"（当初）","")</f>
        <v>竣工年月（当初）</v>
      </c>
      <c r="E16" s="298" t="s">
        <v>26</v>
      </c>
      <c r="F16" s="299"/>
      <c r="G16" s="323"/>
      <c r="H16" s="324"/>
      <c r="I16" s="17" t="s">
        <v>16</v>
      </c>
      <c r="J16" s="364"/>
      <c r="K16" s="365"/>
      <c r="L16" s="51" t="s">
        <v>17</v>
      </c>
      <c r="U16" s="5"/>
      <c r="V16" s="5"/>
      <c r="W16" s="5"/>
      <c r="X16" s="5"/>
    </row>
    <row r="17" spans="1:24" ht="20.100000000000001" customHeight="1">
      <c r="A17" s="316"/>
      <c r="B17" s="351"/>
      <c r="C17" s="317"/>
      <c r="D17" s="304" t="s">
        <v>27</v>
      </c>
      <c r="E17" s="293" t="s">
        <v>28</v>
      </c>
      <c r="F17" s="294"/>
      <c r="G17" s="366"/>
      <c r="H17" s="367"/>
      <c r="I17" s="367"/>
      <c r="J17" s="367"/>
      <c r="K17" s="367"/>
      <c r="L17" s="368"/>
      <c r="N17" s="2" t="s">
        <v>29</v>
      </c>
      <c r="O17" s="2" t="s">
        <v>30</v>
      </c>
      <c r="P17" s="2" t="s">
        <v>31</v>
      </c>
      <c r="Q17" s="2" t="s">
        <v>32</v>
      </c>
    </row>
    <row r="18" spans="1:24" ht="20.100000000000001" customHeight="1">
      <c r="A18" s="316"/>
      <c r="B18" s="351"/>
      <c r="C18" s="317"/>
      <c r="D18" s="304"/>
      <c r="E18" s="298" t="s">
        <v>33</v>
      </c>
      <c r="F18" s="299"/>
      <c r="G18" s="334"/>
      <c r="H18" s="335"/>
      <c r="I18" s="335"/>
      <c r="J18" s="335"/>
      <c r="K18" s="335"/>
      <c r="L18" s="336"/>
    </row>
    <row r="19" spans="1:24" ht="39" hidden="1" customHeight="1">
      <c r="A19" s="316"/>
      <c r="B19" s="351"/>
      <c r="C19" s="317"/>
      <c r="D19" s="110"/>
      <c r="E19" s="311"/>
      <c r="F19" s="357"/>
      <c r="G19" s="358"/>
      <c r="H19" s="359"/>
      <c r="I19" s="359"/>
      <c r="J19" s="359"/>
      <c r="K19" s="359"/>
      <c r="L19" s="360"/>
      <c r="N19" s="2"/>
      <c r="O19" s="2"/>
    </row>
    <row r="20" spans="1:24" ht="32.1" customHeight="1">
      <c r="A20" s="316"/>
      <c r="B20" s="351"/>
      <c r="C20" s="317"/>
      <c r="D20" s="10" t="s">
        <v>34</v>
      </c>
      <c r="E20" s="310" t="s">
        <v>169</v>
      </c>
      <c r="F20" s="311"/>
      <c r="G20" s="337"/>
      <c r="H20" s="338"/>
      <c r="I20" s="338"/>
      <c r="J20" s="338"/>
      <c r="K20" s="338"/>
      <c r="L20" s="339"/>
      <c r="N20" s="2" t="s">
        <v>35</v>
      </c>
      <c r="O20" s="2" t="s">
        <v>36</v>
      </c>
      <c r="P20" s="2" t="s">
        <v>170</v>
      </c>
    </row>
    <row r="21" spans="1:24" ht="20.100000000000001" customHeight="1">
      <c r="A21" s="316"/>
      <c r="B21" s="351"/>
      <c r="C21" s="317"/>
      <c r="D21" s="340" t="s">
        <v>37</v>
      </c>
      <c r="E21" s="342" t="s">
        <v>38</v>
      </c>
      <c r="F21" s="343"/>
      <c r="G21" s="344"/>
      <c r="H21" s="345"/>
      <c r="I21" s="345"/>
      <c r="J21" s="345"/>
      <c r="K21" s="345"/>
      <c r="L21" s="346"/>
      <c r="N21" s="2" t="s">
        <v>39</v>
      </c>
      <c r="O21" s="2" t="s">
        <v>40</v>
      </c>
    </row>
    <row r="22" spans="1:24" ht="20.100000000000001" customHeight="1">
      <c r="A22" s="316"/>
      <c r="B22" s="351"/>
      <c r="C22" s="317"/>
      <c r="D22" s="341"/>
      <c r="E22" s="347" t="s">
        <v>41</v>
      </c>
      <c r="F22" s="348"/>
      <c r="G22" s="329"/>
      <c r="H22" s="330"/>
      <c r="I22" s="330"/>
      <c r="J22" s="330"/>
      <c r="K22" s="330"/>
      <c r="L22" s="331"/>
    </row>
    <row r="23" spans="1:24" ht="20.100000000000001" customHeight="1">
      <c r="A23" s="11"/>
      <c r="B23" s="280" t="s">
        <v>42</v>
      </c>
      <c r="C23" s="315"/>
      <c r="D23" s="160" t="s">
        <v>43</v>
      </c>
      <c r="E23" s="286" t="s">
        <v>44</v>
      </c>
      <c r="F23" s="287"/>
      <c r="G23" s="318"/>
      <c r="H23" s="319"/>
      <c r="I23" s="319"/>
      <c r="J23" s="319"/>
      <c r="K23" s="319"/>
      <c r="L23" s="320"/>
      <c r="N23" s="2" t="s">
        <v>45</v>
      </c>
      <c r="O23" s="2" t="s">
        <v>46</v>
      </c>
      <c r="U23" s="5"/>
      <c r="V23" s="5"/>
      <c r="W23" s="5"/>
      <c r="X23" s="5"/>
    </row>
    <row r="24" spans="1:24" ht="20.100000000000001" customHeight="1">
      <c r="A24" s="11"/>
      <c r="B24" s="316"/>
      <c r="C24" s="317"/>
      <c r="D24" s="160" t="s">
        <v>47</v>
      </c>
      <c r="E24" s="286" t="s">
        <v>165</v>
      </c>
      <c r="F24" s="287"/>
      <c r="G24" s="318"/>
      <c r="H24" s="319"/>
      <c r="I24" s="319"/>
      <c r="J24" s="319"/>
      <c r="K24" s="319"/>
      <c r="L24" s="320"/>
      <c r="N24" s="2" t="s">
        <v>146</v>
      </c>
      <c r="O24" s="15" t="s">
        <v>145</v>
      </c>
      <c r="U24" s="5"/>
      <c r="V24" s="5"/>
      <c r="W24" s="5"/>
      <c r="X24" s="5"/>
    </row>
    <row r="25" spans="1:24" ht="28.15" customHeight="1">
      <c r="A25" s="11"/>
      <c r="B25" s="11"/>
      <c r="C25" s="321" t="s">
        <v>148</v>
      </c>
      <c r="D25" s="160" t="s">
        <v>48</v>
      </c>
      <c r="E25" s="286" t="s">
        <v>49</v>
      </c>
      <c r="F25" s="287"/>
      <c r="G25" s="323"/>
      <c r="H25" s="324"/>
      <c r="I25" s="325" t="s">
        <v>50</v>
      </c>
      <c r="J25" s="326"/>
      <c r="K25" s="326"/>
      <c r="L25" s="327"/>
    </row>
    <row r="26" spans="1:24" ht="20.100000000000001" customHeight="1">
      <c r="A26" s="11"/>
      <c r="B26" s="11"/>
      <c r="C26" s="322"/>
      <c r="D26" s="328" t="s">
        <v>51</v>
      </c>
      <c r="E26" s="293" t="s">
        <v>52</v>
      </c>
      <c r="F26" s="294"/>
      <c r="G26" s="295"/>
      <c r="H26" s="296"/>
      <c r="I26" s="296"/>
      <c r="J26" s="296"/>
      <c r="K26" s="296"/>
      <c r="L26" s="297"/>
      <c r="N26" s="2" t="s">
        <v>53</v>
      </c>
      <c r="O26" s="2" t="s">
        <v>54</v>
      </c>
      <c r="P26" s="2" t="s">
        <v>15</v>
      </c>
    </row>
    <row r="27" spans="1:24" ht="18.75" customHeight="1">
      <c r="A27" s="11"/>
      <c r="B27" s="11"/>
      <c r="C27" s="322"/>
      <c r="D27" s="328"/>
      <c r="E27" s="298" t="s">
        <v>33</v>
      </c>
      <c r="F27" s="299"/>
      <c r="G27" s="329"/>
      <c r="H27" s="330"/>
      <c r="I27" s="330"/>
      <c r="J27" s="330"/>
      <c r="K27" s="330"/>
      <c r="L27" s="331"/>
    </row>
    <row r="28" spans="1:24" ht="20.100000000000001" customHeight="1">
      <c r="A28" s="11"/>
      <c r="B28" s="11"/>
      <c r="C28" s="322"/>
      <c r="D28" s="291" t="s">
        <v>55</v>
      </c>
      <c r="E28" s="109" t="s">
        <v>56</v>
      </c>
      <c r="F28" s="109" t="s">
        <v>57</v>
      </c>
      <c r="G28" s="332"/>
      <c r="H28" s="333"/>
      <c r="I28" s="333"/>
      <c r="J28" s="333"/>
      <c r="K28" s="333"/>
      <c r="L28" s="113" t="s">
        <v>14</v>
      </c>
    </row>
    <row r="29" spans="1:24" ht="20.100000000000001" customHeight="1">
      <c r="A29" s="11"/>
      <c r="B29" s="11"/>
      <c r="C29" s="322"/>
      <c r="D29" s="292"/>
      <c r="E29" s="109" t="s">
        <v>58</v>
      </c>
      <c r="F29" s="109" t="s">
        <v>59</v>
      </c>
      <c r="G29" s="332"/>
      <c r="H29" s="333"/>
      <c r="I29" s="333"/>
      <c r="J29" s="333"/>
      <c r="K29" s="333"/>
      <c r="L29" s="113" t="s">
        <v>14</v>
      </c>
    </row>
    <row r="30" spans="1:24" ht="28.15" customHeight="1">
      <c r="A30" s="11"/>
      <c r="B30" s="12"/>
      <c r="C30" s="303" t="s">
        <v>149</v>
      </c>
      <c r="D30" s="160" t="s">
        <v>60</v>
      </c>
      <c r="E30" s="286" t="s">
        <v>61</v>
      </c>
      <c r="F30" s="287"/>
      <c r="G30" s="305"/>
      <c r="H30" s="306"/>
      <c r="I30" s="307" t="s">
        <v>62</v>
      </c>
      <c r="J30" s="308"/>
      <c r="K30" s="308"/>
      <c r="L30" s="309"/>
    </row>
    <row r="31" spans="1:24" ht="72" customHeight="1">
      <c r="A31" s="12"/>
      <c r="B31" s="14"/>
      <c r="C31" s="304"/>
      <c r="D31" s="160" t="s">
        <v>152</v>
      </c>
      <c r="E31" s="310" t="s">
        <v>63</v>
      </c>
      <c r="F31" s="311"/>
      <c r="G31" s="312"/>
      <c r="H31" s="313"/>
      <c r="I31" s="313"/>
      <c r="J31" s="313"/>
      <c r="K31" s="313"/>
      <c r="L31" s="314"/>
    </row>
    <row r="32" spans="1:24" ht="27.95" customHeight="1">
      <c r="A32" s="11"/>
      <c r="B32" s="280" t="s">
        <v>64</v>
      </c>
      <c r="C32" s="281"/>
      <c r="D32" s="160" t="s">
        <v>147</v>
      </c>
      <c r="E32" s="286" t="s">
        <v>49</v>
      </c>
      <c r="F32" s="287"/>
      <c r="G32" s="288"/>
      <c r="H32" s="289"/>
      <c r="I32" s="289"/>
      <c r="J32" s="289"/>
      <c r="K32" s="289"/>
      <c r="L32" s="290"/>
    </row>
    <row r="33" spans="1:16" ht="19.5" customHeight="1">
      <c r="A33" s="11"/>
      <c r="B33" s="282"/>
      <c r="C33" s="283"/>
      <c r="D33" s="291" t="s">
        <v>51</v>
      </c>
      <c r="E33" s="293" t="s">
        <v>52</v>
      </c>
      <c r="F33" s="294"/>
      <c r="G33" s="295"/>
      <c r="H33" s="296"/>
      <c r="I33" s="296"/>
      <c r="J33" s="296"/>
      <c r="K33" s="296"/>
      <c r="L33" s="297"/>
      <c r="N33" s="2" t="s">
        <v>53</v>
      </c>
      <c r="O33" s="2" t="s">
        <v>54</v>
      </c>
      <c r="P33" s="2" t="s">
        <v>15</v>
      </c>
    </row>
    <row r="34" spans="1:16" ht="19.5" customHeight="1" thickBot="1">
      <c r="A34" s="13"/>
      <c r="B34" s="284"/>
      <c r="C34" s="285"/>
      <c r="D34" s="292"/>
      <c r="E34" s="298" t="s">
        <v>33</v>
      </c>
      <c r="F34" s="299"/>
      <c r="G34" s="300"/>
      <c r="H34" s="301"/>
      <c r="I34" s="301"/>
      <c r="J34" s="301"/>
      <c r="K34" s="301"/>
      <c r="L34" s="302"/>
    </row>
    <row r="35" spans="1:16" ht="20.100000000000001" customHeight="1">
      <c r="A35" s="3"/>
      <c r="B35" s="3"/>
      <c r="C35" s="279" t="s">
        <v>65</v>
      </c>
      <c r="D35" s="279"/>
      <c r="E35" s="279"/>
      <c r="F35" s="279"/>
      <c r="G35" s="279"/>
      <c r="H35" s="279"/>
      <c r="I35" s="279"/>
      <c r="J35" s="279"/>
      <c r="K35" s="279"/>
      <c r="L35" s="279"/>
    </row>
    <row r="36" spans="1:16" ht="20.100000000000001" customHeight="1">
      <c r="A36" s="3"/>
      <c r="B36" s="3"/>
      <c r="C36" s="279"/>
      <c r="D36" s="279"/>
      <c r="E36" s="279"/>
      <c r="F36" s="279"/>
      <c r="G36" s="279"/>
      <c r="H36" s="279"/>
      <c r="I36" s="279"/>
      <c r="J36" s="279"/>
      <c r="K36" s="279"/>
      <c r="L36" s="279"/>
    </row>
  </sheetData>
  <sheetProtection algorithmName="SHA-512" hashValue="t0TFKlNhBfuFerQwJ9ajoN3d9EyeH/4K8AFnOscBhM71jOzyf/agbiEuWpgBQ7J58qYaTRxr5MZUJIn/WM4TSg==" saltValue="Mx4CPc5S3NHs//ySF+YLow==" spinCount="100000" sheet="1" objects="1" scenarios="1"/>
  <protectedRanges>
    <protectedRange sqref="F5 G8:L10 G11:G12 H13 K13 G14:H16 J15:K16 G17:L24 G25 G26:L27 G28:K29 G30 G31:L34" name="入力箇所"/>
  </protectedRanges>
  <mergeCells count="79">
    <mergeCell ref="C35:L35"/>
    <mergeCell ref="C36:L36"/>
    <mergeCell ref="B32:C34"/>
    <mergeCell ref="E32:F32"/>
    <mergeCell ref="G32:L32"/>
    <mergeCell ref="D33:D34"/>
    <mergeCell ref="E33:F33"/>
    <mergeCell ref="G33:L33"/>
    <mergeCell ref="E34:F34"/>
    <mergeCell ref="G34:L34"/>
    <mergeCell ref="C30:C31"/>
    <mergeCell ref="E30:F30"/>
    <mergeCell ref="G30:H30"/>
    <mergeCell ref="I30:L30"/>
    <mergeCell ref="E31:F31"/>
    <mergeCell ref="G31:L31"/>
    <mergeCell ref="B23:C24"/>
    <mergeCell ref="E23:F23"/>
    <mergeCell ref="G23:L23"/>
    <mergeCell ref="E24:F24"/>
    <mergeCell ref="G24:L24"/>
    <mergeCell ref="C25:C29"/>
    <mergeCell ref="E25:F25"/>
    <mergeCell ref="G25:H25"/>
    <mergeCell ref="I25:L25"/>
    <mergeCell ref="D26:D27"/>
    <mergeCell ref="E26:F26"/>
    <mergeCell ref="G26:L26"/>
    <mergeCell ref="E27:F27"/>
    <mergeCell ref="G27:L27"/>
    <mergeCell ref="D28:D29"/>
    <mergeCell ref="G28:K28"/>
    <mergeCell ref="G29:K29"/>
    <mergeCell ref="E18:F18"/>
    <mergeCell ref="G18:L18"/>
    <mergeCell ref="E20:F20"/>
    <mergeCell ref="G20:L20"/>
    <mergeCell ref="D21:D22"/>
    <mergeCell ref="E21:F21"/>
    <mergeCell ref="G21:L21"/>
    <mergeCell ref="E22:F22"/>
    <mergeCell ref="G22:L22"/>
    <mergeCell ref="A13:C22"/>
    <mergeCell ref="E13:F13"/>
    <mergeCell ref="E14:F14"/>
    <mergeCell ref="G14:H14"/>
    <mergeCell ref="I14:L14"/>
    <mergeCell ref="E19:F19"/>
    <mergeCell ref="G19:L19"/>
    <mergeCell ref="E15:F15"/>
    <mergeCell ref="G15:H15"/>
    <mergeCell ref="J15:K15"/>
    <mergeCell ref="E16:F16"/>
    <mergeCell ref="G16:H16"/>
    <mergeCell ref="J16:K16"/>
    <mergeCell ref="D17:D18"/>
    <mergeCell ref="E17:F17"/>
    <mergeCell ref="G17:L17"/>
    <mergeCell ref="A7:D7"/>
    <mergeCell ref="E7:F7"/>
    <mergeCell ref="G7:L7"/>
    <mergeCell ref="A8:C12"/>
    <mergeCell ref="E8:F8"/>
    <mergeCell ref="G8:L8"/>
    <mergeCell ref="E9:F9"/>
    <mergeCell ref="G9:L9"/>
    <mergeCell ref="E10:F10"/>
    <mergeCell ref="G10:L10"/>
    <mergeCell ref="E11:F11"/>
    <mergeCell ref="G11:H11"/>
    <mergeCell ref="I11:L11"/>
    <mergeCell ref="E12:F12"/>
    <mergeCell ref="G12:L12"/>
    <mergeCell ref="G1:L1"/>
    <mergeCell ref="G2:L2"/>
    <mergeCell ref="A3:L3"/>
    <mergeCell ref="M3:X3"/>
    <mergeCell ref="A5:C5"/>
    <mergeCell ref="F5:L5"/>
  </mergeCells>
  <phoneticPr fontId="1"/>
  <conditionalFormatting sqref="G18:L18">
    <cfRule type="expression" dxfId="32" priority="4">
      <formula>OR($G$17=$N$17,$G$17=$O$17,$G$17=$P$17)</formula>
    </cfRule>
  </conditionalFormatting>
  <conditionalFormatting sqref="G20:L22">
    <cfRule type="expression" dxfId="31" priority="3">
      <formula>$G$7=$N$7</formula>
    </cfRule>
  </conditionalFormatting>
  <conditionalFormatting sqref="G22:L22">
    <cfRule type="expression" dxfId="30" priority="5">
      <formula>$G$21=$N$21</formula>
    </cfRule>
  </conditionalFormatting>
  <conditionalFormatting sqref="G25:L29">
    <cfRule type="expression" dxfId="29" priority="6">
      <formula>$G$24=$O$24</formula>
    </cfRule>
  </conditionalFormatting>
  <conditionalFormatting sqref="G27:L27">
    <cfRule type="expression" dxfId="28" priority="7">
      <formula>OR($G$26=$N$26,$G$26=$O$26)</formula>
    </cfRule>
  </conditionalFormatting>
  <conditionalFormatting sqref="G32:L34">
    <cfRule type="expression" dxfId="27" priority="1">
      <formula>$G$23=$N$23</formula>
    </cfRule>
  </conditionalFormatting>
  <conditionalFormatting sqref="G34:L34">
    <cfRule type="expression" dxfId="26" priority="2">
      <formula>OR($G$33=$N$33,$G$33=$O$33)</formula>
    </cfRule>
  </conditionalFormatting>
  <dataValidations count="12">
    <dataValidation type="list" allowBlank="1" showInputMessage="1" showErrorMessage="1" sqref="G24:L24" xr:uid="{5BD0B732-7014-4BA7-A25E-1301707045DB}">
      <formula1>$N$24:$O$24</formula1>
    </dataValidation>
    <dataValidation type="list" allowBlank="1" showInputMessage="1" showErrorMessage="1" sqref="G9:L9" xr:uid="{A9BAFAA0-B752-4A61-939B-55CA70CEA8B1}">
      <formula1>$N$9:$R$9</formula1>
    </dataValidation>
    <dataValidation type="list" allowBlank="1" showInputMessage="1" showErrorMessage="1" sqref="G23" xr:uid="{1D760598-DF7C-4251-99F5-672C5F63C32C}">
      <formula1>$N$23:$O$23</formula1>
    </dataValidation>
    <dataValidation type="list" allowBlank="1" showInputMessage="1" showErrorMessage="1" sqref="G17" xr:uid="{F5617F88-6AFD-4D41-9041-B421B5EE11F4}">
      <formula1>$N$17:$Q$17</formula1>
    </dataValidation>
    <dataValidation type="whole" allowBlank="1" showInputMessage="1" showErrorMessage="1" sqref="G25:H25 G30:H30" xr:uid="{981046ED-3ECD-4518-9E2F-53573695859A}">
      <formula1>0</formula1>
      <formula2>9999</formula2>
    </dataValidation>
    <dataValidation type="list" allowBlank="1" showInputMessage="1" showErrorMessage="1" sqref="G26" xr:uid="{6CB91190-E46D-4958-A2F9-22E3A1014571}">
      <formula1>$N$26:$P$26</formula1>
    </dataValidation>
    <dataValidation type="list" allowBlank="1" showInputMessage="1" showErrorMessage="1" sqref="G21:L21" xr:uid="{35CEEB20-76CA-4D30-8D04-C1A087990091}">
      <formula1>$N$21:$O$21</formula1>
    </dataValidation>
    <dataValidation type="list" allowBlank="1" showInputMessage="1" showErrorMessage="1" sqref="G7:L7" xr:uid="{53040A51-B8BE-456F-AF0B-D983D3C870F9}">
      <formula1>$N$7:$Q$7</formula1>
    </dataValidation>
    <dataValidation type="list" allowBlank="1" showInputMessage="1" showErrorMessage="1" sqref="G20:L20" xr:uid="{FB0B88A8-3446-4424-B2E6-8F09AB22B9AD}">
      <formula1>$N$20:$P$20</formula1>
    </dataValidation>
    <dataValidation type="list" allowBlank="1" showInputMessage="1" showErrorMessage="1" sqref="G19:L19" xr:uid="{12007E0B-DB60-45F9-B35A-AB740A9C5D8D}">
      <formula1>$N$19:$O$19</formula1>
    </dataValidation>
    <dataValidation type="list" allowBlank="1" showInputMessage="1" showErrorMessage="1" sqref="G12:L12" xr:uid="{6876F4B9-3945-47CB-9C36-FE589DE133EC}">
      <formula1>$N$12:$P$12</formula1>
    </dataValidation>
    <dataValidation type="list" allowBlank="1" showInputMessage="1" showErrorMessage="1" sqref="G33:L33" xr:uid="{9544D7E6-CE07-4325-A2BD-1CBDF54B813A}">
      <formula1>$N$33:$P$33</formula1>
    </dataValidation>
  </dataValidations>
  <pageMargins left="0.70866141732283472" right="0.51181102362204722" top="0.55118110236220474" bottom="0.55118110236220474" header="0.31496062992125984" footer="0.31496062992125984"/>
  <pageSetup paperSize="9" scale="7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82673-6CEC-4EC8-A3B6-3289DF2B4865}">
  <sheetPr>
    <pageSetUpPr fitToPage="1"/>
  </sheetPr>
  <dimension ref="A1:X36"/>
  <sheetViews>
    <sheetView view="pageBreakPreview" zoomScaleNormal="100" zoomScaleSheetLayoutView="100" workbookViewId="0"/>
  </sheetViews>
  <sheetFormatPr defaultColWidth="8.875" defaultRowHeight="15.75"/>
  <cols>
    <col min="1" max="2" width="2.625" style="4" customWidth="1"/>
    <col min="3" max="3" width="8.625" style="4" customWidth="1"/>
    <col min="4"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ht="16.5">
      <c r="A1" s="3"/>
      <c r="B1" s="3"/>
      <c r="C1" s="3"/>
      <c r="D1" s="3"/>
      <c r="E1" s="3"/>
      <c r="F1" s="3"/>
      <c r="G1" s="386" t="s">
        <v>171</v>
      </c>
      <c r="H1" s="386"/>
      <c r="I1" s="386"/>
      <c r="J1" s="386"/>
      <c r="K1" s="386"/>
      <c r="L1" s="386"/>
    </row>
    <row r="2" spans="1:24" ht="16.5">
      <c r="A2" s="3"/>
      <c r="B2" s="3"/>
      <c r="C2" s="3"/>
      <c r="D2" s="3"/>
      <c r="E2" s="3"/>
      <c r="F2" s="3"/>
      <c r="G2" s="387" t="s">
        <v>137</v>
      </c>
      <c r="H2" s="387"/>
      <c r="I2" s="387"/>
      <c r="J2" s="387"/>
      <c r="K2" s="387"/>
      <c r="L2" s="387"/>
    </row>
    <row r="3" spans="1:24" ht="20.100000000000001" customHeight="1">
      <c r="A3" s="388" t="s">
        <v>0</v>
      </c>
      <c r="B3" s="388"/>
      <c r="C3" s="388"/>
      <c r="D3" s="388"/>
      <c r="E3" s="388"/>
      <c r="F3" s="388"/>
      <c r="G3" s="388"/>
      <c r="H3" s="388"/>
      <c r="I3" s="388"/>
      <c r="J3" s="388"/>
      <c r="K3" s="388"/>
      <c r="L3" s="388"/>
      <c r="M3" s="388"/>
      <c r="N3" s="388"/>
      <c r="O3" s="388"/>
      <c r="P3" s="388"/>
      <c r="Q3" s="388"/>
      <c r="R3" s="388"/>
      <c r="S3" s="388"/>
      <c r="T3" s="388"/>
      <c r="U3" s="388"/>
      <c r="V3" s="388"/>
      <c r="W3" s="388"/>
      <c r="X3" s="388"/>
    </row>
    <row r="4" spans="1:24" ht="8.1" customHeight="1" thickBot="1">
      <c r="A4" s="7"/>
      <c r="B4" s="7"/>
      <c r="C4" s="7"/>
      <c r="D4" s="7"/>
      <c r="E4" s="7"/>
      <c r="F4" s="7"/>
      <c r="G4" s="7"/>
      <c r="H4" s="7"/>
      <c r="I4" s="7"/>
      <c r="J4" s="7"/>
      <c r="K4" s="7"/>
      <c r="L4" s="7"/>
    </row>
    <row r="5" spans="1:24" ht="24" customHeight="1" thickBot="1">
      <c r="A5" s="369" t="s">
        <v>1</v>
      </c>
      <c r="B5" s="370"/>
      <c r="C5" s="370"/>
      <c r="D5" s="8">
        <v>8</v>
      </c>
      <c r="E5" s="16" t="s">
        <v>2</v>
      </c>
      <c r="F5" s="389"/>
      <c r="G5" s="390"/>
      <c r="H5" s="390"/>
      <c r="I5" s="390"/>
      <c r="J5" s="390"/>
      <c r="K5" s="390"/>
      <c r="L5" s="391"/>
      <c r="M5" s="9"/>
    </row>
    <row r="6" spans="1:24" ht="8.1" customHeight="1" thickBot="1">
      <c r="A6" s="7"/>
      <c r="B6" s="7"/>
      <c r="C6" s="7"/>
      <c r="D6" s="7"/>
      <c r="E6" s="7"/>
      <c r="F6" s="7"/>
      <c r="G6" s="56"/>
      <c r="H6" s="56"/>
      <c r="I6" s="7"/>
      <c r="J6" s="7"/>
      <c r="K6" s="7"/>
      <c r="L6" s="7"/>
    </row>
    <row r="7" spans="1:24" ht="24" hidden="1" customHeight="1" thickBot="1">
      <c r="A7" s="369" t="s">
        <v>3</v>
      </c>
      <c r="B7" s="370"/>
      <c r="C7" s="370"/>
      <c r="D7" s="328"/>
      <c r="E7" s="286"/>
      <c r="F7" s="287"/>
      <c r="G7" s="371" t="s">
        <v>5</v>
      </c>
      <c r="H7" s="372"/>
      <c r="I7" s="372"/>
      <c r="J7" s="372"/>
      <c r="K7" s="372"/>
      <c r="L7" s="373"/>
      <c r="N7" s="2" t="s">
        <v>4</v>
      </c>
      <c r="O7" s="2" t="s">
        <v>5</v>
      </c>
      <c r="P7" s="2" t="s">
        <v>6</v>
      </c>
      <c r="Q7" s="2" t="s">
        <v>7</v>
      </c>
    </row>
    <row r="8" spans="1:24" ht="24" customHeight="1">
      <c r="A8" s="349" t="s">
        <v>8</v>
      </c>
      <c r="B8" s="350"/>
      <c r="C8" s="315"/>
      <c r="D8" s="160" t="s">
        <v>9</v>
      </c>
      <c r="E8" s="310" t="s">
        <v>201</v>
      </c>
      <c r="F8" s="287"/>
      <c r="G8" s="377"/>
      <c r="H8" s="378"/>
      <c r="I8" s="378"/>
      <c r="J8" s="378"/>
      <c r="K8" s="378"/>
      <c r="L8" s="379"/>
      <c r="U8" s="5"/>
      <c r="V8" s="5"/>
      <c r="W8" s="5"/>
      <c r="X8" s="5"/>
    </row>
    <row r="9" spans="1:24" ht="24" customHeight="1">
      <c r="A9" s="316"/>
      <c r="B9" s="351"/>
      <c r="C9" s="317"/>
      <c r="D9" s="160" t="s">
        <v>164</v>
      </c>
      <c r="E9" s="310" t="s">
        <v>163</v>
      </c>
      <c r="F9" s="311"/>
      <c r="G9" s="380"/>
      <c r="H9" s="381"/>
      <c r="I9" s="381"/>
      <c r="J9" s="381"/>
      <c r="K9" s="381"/>
      <c r="L9" s="382"/>
      <c r="N9" s="2" t="s">
        <v>158</v>
      </c>
      <c r="O9" s="2" t="s">
        <v>159</v>
      </c>
      <c r="P9" s="2" t="s">
        <v>160</v>
      </c>
      <c r="Q9" s="2" t="s">
        <v>161</v>
      </c>
      <c r="R9" s="2" t="s">
        <v>15</v>
      </c>
      <c r="U9" s="5"/>
      <c r="V9" s="5"/>
      <c r="W9" s="5"/>
      <c r="X9" s="5"/>
    </row>
    <row r="10" spans="1:24" ht="24" customHeight="1">
      <c r="A10" s="316"/>
      <c r="B10" s="351"/>
      <c r="C10" s="317"/>
      <c r="D10" s="160" t="s">
        <v>10</v>
      </c>
      <c r="E10" s="310" t="s">
        <v>11</v>
      </c>
      <c r="F10" s="311"/>
      <c r="G10" s="380"/>
      <c r="H10" s="381"/>
      <c r="I10" s="381"/>
      <c r="J10" s="381"/>
      <c r="K10" s="381"/>
      <c r="L10" s="382"/>
      <c r="U10" s="5"/>
      <c r="V10" s="5"/>
      <c r="W10" s="5"/>
      <c r="X10" s="5"/>
    </row>
    <row r="11" spans="1:24" ht="24" customHeight="1">
      <c r="A11" s="316"/>
      <c r="B11" s="351"/>
      <c r="C11" s="317"/>
      <c r="D11" s="160" t="s">
        <v>12</v>
      </c>
      <c r="E11" s="286" t="s">
        <v>13</v>
      </c>
      <c r="F11" s="287"/>
      <c r="G11" s="352"/>
      <c r="H11" s="353"/>
      <c r="I11" s="383" t="s">
        <v>14</v>
      </c>
      <c r="J11" s="384"/>
      <c r="K11" s="384"/>
      <c r="L11" s="385"/>
      <c r="U11" s="5"/>
      <c r="V11" s="5"/>
      <c r="W11" s="5"/>
      <c r="X11" s="5"/>
    </row>
    <row r="12" spans="1:24" ht="36" hidden="1">
      <c r="A12" s="374"/>
      <c r="B12" s="375"/>
      <c r="C12" s="376"/>
      <c r="D12" s="110" t="s">
        <v>132</v>
      </c>
      <c r="E12" s="311" t="s">
        <v>136</v>
      </c>
      <c r="F12" s="357"/>
      <c r="G12" s="358"/>
      <c r="H12" s="359"/>
      <c r="I12" s="359"/>
      <c r="J12" s="359"/>
      <c r="K12" s="359"/>
      <c r="L12" s="360"/>
      <c r="N12" s="2" t="s">
        <v>133</v>
      </c>
      <c r="O12" s="2" t="s">
        <v>134</v>
      </c>
      <c r="P12" s="2" t="s">
        <v>135</v>
      </c>
    </row>
    <row r="13" spans="1:24" ht="20.100000000000001" customHeight="1">
      <c r="A13" s="349" t="s">
        <v>18</v>
      </c>
      <c r="B13" s="350"/>
      <c r="C13" s="315"/>
      <c r="D13" s="160" t="s">
        <v>19</v>
      </c>
      <c r="E13" s="286" t="s">
        <v>20</v>
      </c>
      <c r="F13" s="287"/>
      <c r="G13" s="57" t="s">
        <v>21</v>
      </c>
      <c r="H13" s="45"/>
      <c r="I13" s="52" t="s">
        <v>22</v>
      </c>
      <c r="J13" s="53" t="s">
        <v>23</v>
      </c>
      <c r="K13" s="54"/>
      <c r="L13" s="55" t="s">
        <v>22</v>
      </c>
    </row>
    <row r="14" spans="1:24" ht="20.100000000000001" customHeight="1">
      <c r="A14" s="316"/>
      <c r="B14" s="351"/>
      <c r="C14" s="317"/>
      <c r="D14" s="160" t="s">
        <v>24</v>
      </c>
      <c r="E14" s="286" t="s">
        <v>25</v>
      </c>
      <c r="F14" s="287"/>
      <c r="G14" s="352"/>
      <c r="H14" s="353"/>
      <c r="I14" s="354" t="s">
        <v>14</v>
      </c>
      <c r="J14" s="355"/>
      <c r="K14" s="355"/>
      <c r="L14" s="356"/>
      <c r="U14" s="5"/>
      <c r="V14" s="5"/>
      <c r="W14" s="5"/>
      <c r="X14" s="5"/>
    </row>
    <row r="15" spans="1:24" ht="20.100000000000001" customHeight="1">
      <c r="A15" s="316"/>
      <c r="B15" s="351"/>
      <c r="C15" s="317"/>
      <c r="D15" s="160" t="str">
        <f>"着工"&amp;IF($G$7&lt;&gt;$N$7,"","（予定）")&amp;"年月"&amp;IF(OR($G$7=$O$7,$G$7=$P$7),"（当初）","")</f>
        <v>着工年月（当初）</v>
      </c>
      <c r="E15" s="361" t="s">
        <v>26</v>
      </c>
      <c r="F15" s="287"/>
      <c r="G15" s="305"/>
      <c r="H15" s="306"/>
      <c r="I15" s="50" t="s">
        <v>16</v>
      </c>
      <c r="J15" s="362"/>
      <c r="K15" s="363"/>
      <c r="L15" s="18" t="s">
        <v>17</v>
      </c>
      <c r="U15" s="5"/>
      <c r="V15" s="5"/>
      <c r="W15" s="5"/>
      <c r="X15" s="5"/>
    </row>
    <row r="16" spans="1:24" ht="20.100000000000001" customHeight="1">
      <c r="A16" s="316"/>
      <c r="B16" s="351"/>
      <c r="C16" s="317"/>
      <c r="D16" s="160" t="str">
        <f>"竣工"&amp;IF($G$7&lt;&gt;$N$7,"","（予定）")&amp;"年月"&amp;IF(OR($G$7=$O$7,$G$7=$P$7),"（当初）","")</f>
        <v>竣工年月（当初）</v>
      </c>
      <c r="E16" s="298" t="s">
        <v>26</v>
      </c>
      <c r="F16" s="299"/>
      <c r="G16" s="323"/>
      <c r="H16" s="324"/>
      <c r="I16" s="17" t="s">
        <v>16</v>
      </c>
      <c r="J16" s="364"/>
      <c r="K16" s="365"/>
      <c r="L16" s="51" t="s">
        <v>17</v>
      </c>
      <c r="U16" s="5"/>
      <c r="V16" s="5"/>
      <c r="W16" s="5"/>
      <c r="X16" s="5"/>
    </row>
    <row r="17" spans="1:24" ht="20.100000000000001" customHeight="1">
      <c r="A17" s="316"/>
      <c r="B17" s="351"/>
      <c r="C17" s="317"/>
      <c r="D17" s="304" t="s">
        <v>27</v>
      </c>
      <c r="E17" s="293" t="s">
        <v>28</v>
      </c>
      <c r="F17" s="294"/>
      <c r="G17" s="366"/>
      <c r="H17" s="367"/>
      <c r="I17" s="367"/>
      <c r="J17" s="367"/>
      <c r="K17" s="367"/>
      <c r="L17" s="368"/>
      <c r="N17" s="2" t="s">
        <v>29</v>
      </c>
      <c r="O17" s="2" t="s">
        <v>30</v>
      </c>
      <c r="P17" s="2" t="s">
        <v>31</v>
      </c>
      <c r="Q17" s="2" t="s">
        <v>32</v>
      </c>
    </row>
    <row r="18" spans="1:24" ht="20.100000000000001" customHeight="1">
      <c r="A18" s="316"/>
      <c r="B18" s="351"/>
      <c r="C18" s="317"/>
      <c r="D18" s="304"/>
      <c r="E18" s="298" t="s">
        <v>33</v>
      </c>
      <c r="F18" s="299"/>
      <c r="G18" s="334"/>
      <c r="H18" s="335"/>
      <c r="I18" s="335"/>
      <c r="J18" s="335"/>
      <c r="K18" s="335"/>
      <c r="L18" s="336"/>
    </row>
    <row r="19" spans="1:24" ht="39" hidden="1" customHeight="1">
      <c r="A19" s="316"/>
      <c r="B19" s="351"/>
      <c r="C19" s="317"/>
      <c r="D19" s="110"/>
      <c r="E19" s="311"/>
      <c r="F19" s="357"/>
      <c r="G19" s="358"/>
      <c r="H19" s="359"/>
      <c r="I19" s="359"/>
      <c r="J19" s="359"/>
      <c r="K19" s="359"/>
      <c r="L19" s="360"/>
      <c r="N19" s="2"/>
      <c r="O19" s="2"/>
    </row>
    <row r="20" spans="1:24" ht="32.1" customHeight="1">
      <c r="A20" s="316"/>
      <c r="B20" s="351"/>
      <c r="C20" s="317"/>
      <c r="D20" s="10" t="s">
        <v>34</v>
      </c>
      <c r="E20" s="310" t="s">
        <v>169</v>
      </c>
      <c r="F20" s="311"/>
      <c r="G20" s="337"/>
      <c r="H20" s="338"/>
      <c r="I20" s="338"/>
      <c r="J20" s="338"/>
      <c r="K20" s="338"/>
      <c r="L20" s="339"/>
      <c r="N20" s="2" t="s">
        <v>35</v>
      </c>
      <c r="O20" s="2" t="s">
        <v>36</v>
      </c>
      <c r="P20" s="2" t="s">
        <v>170</v>
      </c>
    </row>
    <row r="21" spans="1:24" ht="20.100000000000001" customHeight="1">
      <c r="A21" s="316"/>
      <c r="B21" s="351"/>
      <c r="C21" s="317"/>
      <c r="D21" s="340" t="s">
        <v>37</v>
      </c>
      <c r="E21" s="342" t="s">
        <v>38</v>
      </c>
      <c r="F21" s="343"/>
      <c r="G21" s="344"/>
      <c r="H21" s="345"/>
      <c r="I21" s="345"/>
      <c r="J21" s="345"/>
      <c r="K21" s="345"/>
      <c r="L21" s="346"/>
      <c r="N21" s="2" t="s">
        <v>39</v>
      </c>
      <c r="O21" s="2" t="s">
        <v>40</v>
      </c>
    </row>
    <row r="22" spans="1:24" ht="20.100000000000001" customHeight="1">
      <c r="A22" s="316"/>
      <c r="B22" s="351"/>
      <c r="C22" s="317"/>
      <c r="D22" s="341"/>
      <c r="E22" s="347" t="s">
        <v>41</v>
      </c>
      <c r="F22" s="348"/>
      <c r="G22" s="329"/>
      <c r="H22" s="330"/>
      <c r="I22" s="330"/>
      <c r="J22" s="330"/>
      <c r="K22" s="330"/>
      <c r="L22" s="331"/>
    </row>
    <row r="23" spans="1:24" ht="20.100000000000001" customHeight="1">
      <c r="A23" s="11"/>
      <c r="B23" s="280" t="s">
        <v>42</v>
      </c>
      <c r="C23" s="315"/>
      <c r="D23" s="160" t="s">
        <v>43</v>
      </c>
      <c r="E23" s="286" t="s">
        <v>44</v>
      </c>
      <c r="F23" s="287"/>
      <c r="G23" s="318"/>
      <c r="H23" s="319"/>
      <c r="I23" s="319"/>
      <c r="J23" s="319"/>
      <c r="K23" s="319"/>
      <c r="L23" s="320"/>
      <c r="N23" s="2" t="s">
        <v>45</v>
      </c>
      <c r="O23" s="2" t="s">
        <v>46</v>
      </c>
      <c r="U23" s="5"/>
      <c r="V23" s="5"/>
      <c r="W23" s="5"/>
      <c r="X23" s="5"/>
    </row>
    <row r="24" spans="1:24" ht="20.100000000000001" customHeight="1">
      <c r="A24" s="11"/>
      <c r="B24" s="316"/>
      <c r="C24" s="317"/>
      <c r="D24" s="160" t="s">
        <v>47</v>
      </c>
      <c r="E24" s="286" t="s">
        <v>165</v>
      </c>
      <c r="F24" s="287"/>
      <c r="G24" s="318"/>
      <c r="H24" s="319"/>
      <c r="I24" s="319"/>
      <c r="J24" s="319"/>
      <c r="K24" s="319"/>
      <c r="L24" s="320"/>
      <c r="N24" s="2" t="s">
        <v>146</v>
      </c>
      <c r="O24" s="15" t="s">
        <v>145</v>
      </c>
      <c r="U24" s="5"/>
      <c r="V24" s="5"/>
      <c r="W24" s="5"/>
      <c r="X24" s="5"/>
    </row>
    <row r="25" spans="1:24" ht="28.15" customHeight="1">
      <c r="A25" s="11"/>
      <c r="B25" s="11"/>
      <c r="C25" s="321" t="s">
        <v>148</v>
      </c>
      <c r="D25" s="160" t="s">
        <v>48</v>
      </c>
      <c r="E25" s="286" t="s">
        <v>49</v>
      </c>
      <c r="F25" s="287"/>
      <c r="G25" s="323"/>
      <c r="H25" s="324"/>
      <c r="I25" s="325" t="s">
        <v>50</v>
      </c>
      <c r="J25" s="326"/>
      <c r="K25" s="326"/>
      <c r="L25" s="327"/>
    </row>
    <row r="26" spans="1:24" ht="20.100000000000001" customHeight="1">
      <c r="A26" s="11"/>
      <c r="B26" s="11"/>
      <c r="C26" s="322"/>
      <c r="D26" s="328" t="s">
        <v>51</v>
      </c>
      <c r="E26" s="293" t="s">
        <v>52</v>
      </c>
      <c r="F26" s="294"/>
      <c r="G26" s="295"/>
      <c r="H26" s="296"/>
      <c r="I26" s="296"/>
      <c r="J26" s="296"/>
      <c r="K26" s="296"/>
      <c r="L26" s="297"/>
      <c r="N26" s="2" t="s">
        <v>53</v>
      </c>
      <c r="O26" s="2" t="s">
        <v>54</v>
      </c>
      <c r="P26" s="2" t="s">
        <v>15</v>
      </c>
    </row>
    <row r="27" spans="1:24" ht="18.75" customHeight="1">
      <c r="A27" s="11"/>
      <c r="B27" s="11"/>
      <c r="C27" s="322"/>
      <c r="D27" s="328"/>
      <c r="E27" s="298" t="s">
        <v>33</v>
      </c>
      <c r="F27" s="299"/>
      <c r="G27" s="329"/>
      <c r="H27" s="330"/>
      <c r="I27" s="330"/>
      <c r="J27" s="330"/>
      <c r="K27" s="330"/>
      <c r="L27" s="331"/>
    </row>
    <row r="28" spans="1:24" ht="20.100000000000001" customHeight="1">
      <c r="A28" s="11"/>
      <c r="B28" s="11"/>
      <c r="C28" s="322"/>
      <c r="D28" s="291" t="s">
        <v>55</v>
      </c>
      <c r="E28" s="109" t="s">
        <v>56</v>
      </c>
      <c r="F28" s="109" t="s">
        <v>57</v>
      </c>
      <c r="G28" s="332"/>
      <c r="H28" s="333"/>
      <c r="I28" s="333"/>
      <c r="J28" s="333"/>
      <c r="K28" s="333"/>
      <c r="L28" s="113" t="s">
        <v>14</v>
      </c>
    </row>
    <row r="29" spans="1:24" ht="20.100000000000001" customHeight="1">
      <c r="A29" s="11"/>
      <c r="B29" s="11"/>
      <c r="C29" s="322"/>
      <c r="D29" s="292"/>
      <c r="E29" s="109" t="s">
        <v>58</v>
      </c>
      <c r="F29" s="109" t="s">
        <v>59</v>
      </c>
      <c r="G29" s="332"/>
      <c r="H29" s="333"/>
      <c r="I29" s="333"/>
      <c r="J29" s="333"/>
      <c r="K29" s="333"/>
      <c r="L29" s="113" t="s">
        <v>14</v>
      </c>
    </row>
    <row r="30" spans="1:24" ht="28.15" customHeight="1">
      <c r="A30" s="11"/>
      <c r="B30" s="12"/>
      <c r="C30" s="303" t="s">
        <v>149</v>
      </c>
      <c r="D30" s="160" t="s">
        <v>60</v>
      </c>
      <c r="E30" s="286" t="s">
        <v>61</v>
      </c>
      <c r="F30" s="287"/>
      <c r="G30" s="305"/>
      <c r="H30" s="306"/>
      <c r="I30" s="307" t="s">
        <v>62</v>
      </c>
      <c r="J30" s="308"/>
      <c r="K30" s="308"/>
      <c r="L30" s="309"/>
    </row>
    <row r="31" spans="1:24" ht="72" customHeight="1">
      <c r="A31" s="12"/>
      <c r="B31" s="14"/>
      <c r="C31" s="304"/>
      <c r="D31" s="160" t="s">
        <v>152</v>
      </c>
      <c r="E31" s="310" t="s">
        <v>63</v>
      </c>
      <c r="F31" s="311"/>
      <c r="G31" s="312"/>
      <c r="H31" s="313"/>
      <c r="I31" s="313"/>
      <c r="J31" s="313"/>
      <c r="K31" s="313"/>
      <c r="L31" s="314"/>
    </row>
    <row r="32" spans="1:24" ht="27.95" customHeight="1">
      <c r="A32" s="11"/>
      <c r="B32" s="280" t="s">
        <v>64</v>
      </c>
      <c r="C32" s="281"/>
      <c r="D32" s="160" t="s">
        <v>147</v>
      </c>
      <c r="E32" s="286" t="s">
        <v>49</v>
      </c>
      <c r="F32" s="287"/>
      <c r="G32" s="288"/>
      <c r="H32" s="289"/>
      <c r="I32" s="289"/>
      <c r="J32" s="289"/>
      <c r="K32" s="289"/>
      <c r="L32" s="290"/>
    </row>
    <row r="33" spans="1:16" ht="19.5" customHeight="1">
      <c r="A33" s="11"/>
      <c r="B33" s="282"/>
      <c r="C33" s="283"/>
      <c r="D33" s="291" t="s">
        <v>51</v>
      </c>
      <c r="E33" s="293" t="s">
        <v>52</v>
      </c>
      <c r="F33" s="294"/>
      <c r="G33" s="295"/>
      <c r="H33" s="296"/>
      <c r="I33" s="296"/>
      <c r="J33" s="296"/>
      <c r="K33" s="296"/>
      <c r="L33" s="297"/>
      <c r="N33" s="2" t="s">
        <v>53</v>
      </c>
      <c r="O33" s="2" t="s">
        <v>54</v>
      </c>
      <c r="P33" s="2" t="s">
        <v>15</v>
      </c>
    </row>
    <row r="34" spans="1:16" ht="19.5" customHeight="1" thickBot="1">
      <c r="A34" s="13"/>
      <c r="B34" s="284"/>
      <c r="C34" s="285"/>
      <c r="D34" s="292"/>
      <c r="E34" s="298" t="s">
        <v>33</v>
      </c>
      <c r="F34" s="299"/>
      <c r="G34" s="300"/>
      <c r="H34" s="301"/>
      <c r="I34" s="301"/>
      <c r="J34" s="301"/>
      <c r="K34" s="301"/>
      <c r="L34" s="302"/>
    </row>
    <row r="35" spans="1:16" ht="20.100000000000001" customHeight="1">
      <c r="A35" s="3"/>
      <c r="B35" s="3"/>
      <c r="C35" s="279" t="s">
        <v>65</v>
      </c>
      <c r="D35" s="279"/>
      <c r="E35" s="279"/>
      <c r="F35" s="279"/>
      <c r="G35" s="279"/>
      <c r="H35" s="279"/>
      <c r="I35" s="279"/>
      <c r="J35" s="279"/>
      <c r="K35" s="279"/>
      <c r="L35" s="279"/>
    </row>
    <row r="36" spans="1:16" ht="20.100000000000001" customHeight="1">
      <c r="A36" s="3"/>
      <c r="B36" s="3"/>
      <c r="C36" s="279"/>
      <c r="D36" s="279"/>
      <c r="E36" s="279"/>
      <c r="F36" s="279"/>
      <c r="G36" s="279"/>
      <c r="H36" s="279"/>
      <c r="I36" s="279"/>
      <c r="J36" s="279"/>
      <c r="K36" s="279"/>
      <c r="L36" s="279"/>
    </row>
  </sheetData>
  <sheetProtection algorithmName="SHA-512" hashValue="hq3zX2S1KsNKpP551X8W3KWUVLRQyDVHoc6XUu6NOaMPbHZh1SVGyExOpSl3YSTnwGDDb3IePG9/sNa80QRgew==" saltValue="JCcrgwfBDYyz3Pb/06CO1A==" spinCount="100000" sheet="1" objects="1" scenarios="1"/>
  <protectedRanges>
    <protectedRange sqref="F5 G8:L10 G11:G12 H13 K13 G14:H16 J15:K16 G17:L24 G25 G26:L27 G28:K29 G30 G31:L34" name="入力箇所"/>
  </protectedRanges>
  <mergeCells count="79">
    <mergeCell ref="C35:L35"/>
    <mergeCell ref="C36:L36"/>
    <mergeCell ref="B32:C34"/>
    <mergeCell ref="E32:F32"/>
    <mergeCell ref="G32:L32"/>
    <mergeCell ref="D33:D34"/>
    <mergeCell ref="E33:F33"/>
    <mergeCell ref="G33:L33"/>
    <mergeCell ref="E34:F34"/>
    <mergeCell ref="G34:L34"/>
    <mergeCell ref="C30:C31"/>
    <mergeCell ref="E30:F30"/>
    <mergeCell ref="G30:H30"/>
    <mergeCell ref="I30:L30"/>
    <mergeCell ref="E31:F31"/>
    <mergeCell ref="G31:L31"/>
    <mergeCell ref="B23:C24"/>
    <mergeCell ref="E23:F23"/>
    <mergeCell ref="G23:L23"/>
    <mergeCell ref="E24:F24"/>
    <mergeCell ref="G24:L24"/>
    <mergeCell ref="C25:C29"/>
    <mergeCell ref="E25:F25"/>
    <mergeCell ref="G25:H25"/>
    <mergeCell ref="I25:L25"/>
    <mergeCell ref="D26:D27"/>
    <mergeCell ref="E26:F26"/>
    <mergeCell ref="G26:L26"/>
    <mergeCell ref="E27:F27"/>
    <mergeCell ref="G27:L27"/>
    <mergeCell ref="D28:D29"/>
    <mergeCell ref="G28:K28"/>
    <mergeCell ref="G29:K29"/>
    <mergeCell ref="E18:F18"/>
    <mergeCell ref="G18:L18"/>
    <mergeCell ref="E20:F20"/>
    <mergeCell ref="G20:L20"/>
    <mergeCell ref="D21:D22"/>
    <mergeCell ref="E21:F21"/>
    <mergeCell ref="G21:L21"/>
    <mergeCell ref="E22:F22"/>
    <mergeCell ref="G22:L22"/>
    <mergeCell ref="A13:C22"/>
    <mergeCell ref="E13:F13"/>
    <mergeCell ref="E14:F14"/>
    <mergeCell ref="G14:H14"/>
    <mergeCell ref="I14:L14"/>
    <mergeCell ref="E19:F19"/>
    <mergeCell ref="G19:L19"/>
    <mergeCell ref="E15:F15"/>
    <mergeCell ref="G15:H15"/>
    <mergeCell ref="J15:K15"/>
    <mergeCell ref="E16:F16"/>
    <mergeCell ref="G16:H16"/>
    <mergeCell ref="J16:K16"/>
    <mergeCell ref="D17:D18"/>
    <mergeCell ref="E17:F17"/>
    <mergeCell ref="G17:L17"/>
    <mergeCell ref="A7:D7"/>
    <mergeCell ref="E7:F7"/>
    <mergeCell ref="G7:L7"/>
    <mergeCell ref="A8:C12"/>
    <mergeCell ref="E8:F8"/>
    <mergeCell ref="G8:L8"/>
    <mergeCell ref="E9:F9"/>
    <mergeCell ref="G9:L9"/>
    <mergeCell ref="E10:F10"/>
    <mergeCell ref="G10:L10"/>
    <mergeCell ref="E11:F11"/>
    <mergeCell ref="G11:H11"/>
    <mergeCell ref="I11:L11"/>
    <mergeCell ref="E12:F12"/>
    <mergeCell ref="G12:L12"/>
    <mergeCell ref="G1:L1"/>
    <mergeCell ref="G2:L2"/>
    <mergeCell ref="A3:L3"/>
    <mergeCell ref="M3:X3"/>
    <mergeCell ref="A5:C5"/>
    <mergeCell ref="F5:L5"/>
  </mergeCells>
  <phoneticPr fontId="1"/>
  <conditionalFormatting sqref="G18:L18">
    <cfRule type="expression" dxfId="25" priority="4">
      <formula>OR($G$17=$N$17,$G$17=$O$17,$G$17=$P$17)</formula>
    </cfRule>
  </conditionalFormatting>
  <conditionalFormatting sqref="G20:L22">
    <cfRule type="expression" dxfId="24" priority="3">
      <formula>$G$7=$N$7</formula>
    </cfRule>
  </conditionalFormatting>
  <conditionalFormatting sqref="G22:L22">
    <cfRule type="expression" dxfId="23" priority="5">
      <formula>$G$21=$N$21</formula>
    </cfRule>
  </conditionalFormatting>
  <conditionalFormatting sqref="G25:L29">
    <cfRule type="expression" dxfId="22" priority="6">
      <formula>$G$24=$O$24</formula>
    </cfRule>
  </conditionalFormatting>
  <conditionalFormatting sqref="G27:L27">
    <cfRule type="expression" dxfId="21" priority="7">
      <formula>OR($G$26=$N$26,$G$26=$O$26)</formula>
    </cfRule>
  </conditionalFormatting>
  <conditionalFormatting sqref="G32:L34">
    <cfRule type="expression" dxfId="20" priority="1">
      <formula>$G$23=$N$23</formula>
    </cfRule>
  </conditionalFormatting>
  <conditionalFormatting sqref="G34:L34">
    <cfRule type="expression" dxfId="19" priority="2">
      <formula>OR($G$33=$N$33,$G$33=$O$33)</formula>
    </cfRule>
  </conditionalFormatting>
  <dataValidations count="12">
    <dataValidation type="list" allowBlank="1" showInputMessage="1" showErrorMessage="1" sqref="G24:L24" xr:uid="{58D79977-CF0F-44FC-93B1-E2EE9514F5CD}">
      <formula1>$N$24:$O$24</formula1>
    </dataValidation>
    <dataValidation type="list" allowBlank="1" showInputMessage="1" showErrorMessage="1" sqref="G9:L9" xr:uid="{4435D1EC-9892-4AAB-BFEC-39010A48C68A}">
      <formula1>$N$9:$R$9</formula1>
    </dataValidation>
    <dataValidation type="list" allowBlank="1" showInputMessage="1" showErrorMessage="1" sqref="G23" xr:uid="{E537E199-E313-40A5-9F84-A1E13117D2DA}">
      <formula1>$N$23:$O$23</formula1>
    </dataValidation>
    <dataValidation type="list" allowBlank="1" showInputMessage="1" showErrorMessage="1" sqref="G17" xr:uid="{888E633D-319A-4965-AF1E-8FFB45A9804C}">
      <formula1>$N$17:$Q$17</formula1>
    </dataValidation>
    <dataValidation type="whole" allowBlank="1" showInputMessage="1" showErrorMessage="1" sqref="G25:H25 G30:H30" xr:uid="{88D88C6A-0A85-48C3-8587-DC61B61A79BF}">
      <formula1>0</formula1>
      <formula2>9999</formula2>
    </dataValidation>
    <dataValidation type="list" allowBlank="1" showInputMessage="1" showErrorMessage="1" sqref="G26" xr:uid="{5180C89B-5972-4586-9185-B97118FFD17D}">
      <formula1>$N$26:$P$26</formula1>
    </dataValidation>
    <dataValidation type="list" allowBlank="1" showInputMessage="1" showErrorMessage="1" sqref="G21:L21" xr:uid="{12C378AC-B1B3-40E6-ADD2-C5A6CFEE1F6D}">
      <formula1>$N$21:$O$21</formula1>
    </dataValidation>
    <dataValidation type="list" allowBlank="1" showInputMessage="1" showErrorMessage="1" sqref="G7:L7" xr:uid="{636A2CE3-B8DD-4CF3-9DDA-1EF5E41EA6DC}">
      <formula1>$N$7:$Q$7</formula1>
    </dataValidation>
    <dataValidation type="list" allowBlank="1" showInputMessage="1" showErrorMessage="1" sqref="G20:L20" xr:uid="{4C09137D-57B0-461C-933E-583831456A5D}">
      <formula1>$N$20:$P$20</formula1>
    </dataValidation>
    <dataValidation type="list" allowBlank="1" showInputMessage="1" showErrorMessage="1" sqref="G19:L19" xr:uid="{2292DEBF-AAB7-4713-8D4C-1B275103C472}">
      <formula1>$N$19:$O$19</formula1>
    </dataValidation>
    <dataValidation type="list" allowBlank="1" showInputMessage="1" showErrorMessage="1" sqref="G12:L12" xr:uid="{37EF26E3-25E9-4A53-AEF2-DEC78D31B8DE}">
      <formula1>$N$12:$P$12</formula1>
    </dataValidation>
    <dataValidation type="list" allowBlank="1" showInputMessage="1" showErrorMessage="1" sqref="G33:L33" xr:uid="{8CBDFDEA-EE4E-45A4-9D23-D42A0AB76809}">
      <formula1>$N$33:$P$33</formula1>
    </dataValidation>
  </dataValidations>
  <pageMargins left="0.70866141732283472" right="0.51181102362204722" top="0.55118110236220474" bottom="0.55118110236220474"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8530D-48B5-42E9-89E8-4808941EB3CB}">
  <sheetPr>
    <pageSetUpPr fitToPage="1"/>
  </sheetPr>
  <dimension ref="A1:X36"/>
  <sheetViews>
    <sheetView view="pageBreakPreview" zoomScaleNormal="100" zoomScaleSheetLayoutView="100" workbookViewId="0"/>
  </sheetViews>
  <sheetFormatPr defaultColWidth="8.875" defaultRowHeight="15.75"/>
  <cols>
    <col min="1" max="2" width="2.625" style="4" customWidth="1"/>
    <col min="3" max="3" width="8.625" style="4" customWidth="1"/>
    <col min="4"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ht="16.5">
      <c r="A1" s="3"/>
      <c r="B1" s="3"/>
      <c r="C1" s="3"/>
      <c r="D1" s="3"/>
      <c r="E1" s="3"/>
      <c r="F1" s="3"/>
      <c r="G1" s="386" t="s">
        <v>171</v>
      </c>
      <c r="H1" s="386"/>
      <c r="I1" s="386"/>
      <c r="J1" s="386"/>
      <c r="K1" s="386"/>
      <c r="L1" s="386"/>
    </row>
    <row r="2" spans="1:24" ht="16.5">
      <c r="A2" s="3"/>
      <c r="B2" s="3"/>
      <c r="C2" s="3"/>
      <c r="D2" s="3"/>
      <c r="E2" s="3"/>
      <c r="F2" s="3"/>
      <c r="G2" s="387" t="s">
        <v>137</v>
      </c>
      <c r="H2" s="387"/>
      <c r="I2" s="387"/>
      <c r="J2" s="387"/>
      <c r="K2" s="387"/>
      <c r="L2" s="387"/>
    </row>
    <row r="3" spans="1:24" ht="20.100000000000001" customHeight="1">
      <c r="A3" s="388" t="s">
        <v>0</v>
      </c>
      <c r="B3" s="388"/>
      <c r="C3" s="388"/>
      <c r="D3" s="388"/>
      <c r="E3" s="388"/>
      <c r="F3" s="388"/>
      <c r="G3" s="388"/>
      <c r="H3" s="388"/>
      <c r="I3" s="388"/>
      <c r="J3" s="388"/>
      <c r="K3" s="388"/>
      <c r="L3" s="388"/>
      <c r="M3" s="388"/>
      <c r="N3" s="388"/>
      <c r="O3" s="388"/>
      <c r="P3" s="388"/>
      <c r="Q3" s="388"/>
      <c r="R3" s="388"/>
      <c r="S3" s="388"/>
      <c r="T3" s="388"/>
      <c r="U3" s="388"/>
      <c r="V3" s="388"/>
      <c r="W3" s="388"/>
      <c r="X3" s="388"/>
    </row>
    <row r="4" spans="1:24" ht="8.1" customHeight="1" thickBot="1">
      <c r="A4" s="7"/>
      <c r="B4" s="7"/>
      <c r="C4" s="7"/>
      <c r="D4" s="7"/>
      <c r="E4" s="7"/>
      <c r="F4" s="7"/>
      <c r="G4" s="7"/>
      <c r="H4" s="7"/>
      <c r="I4" s="7"/>
      <c r="J4" s="7"/>
      <c r="K4" s="7"/>
      <c r="L4" s="7"/>
    </row>
    <row r="5" spans="1:24" ht="24" customHeight="1" thickBot="1">
      <c r="A5" s="369" t="s">
        <v>1</v>
      </c>
      <c r="B5" s="370"/>
      <c r="C5" s="370"/>
      <c r="D5" s="8">
        <v>9</v>
      </c>
      <c r="E5" s="16" t="s">
        <v>2</v>
      </c>
      <c r="F5" s="389"/>
      <c r="G5" s="390"/>
      <c r="H5" s="390"/>
      <c r="I5" s="390"/>
      <c r="J5" s="390"/>
      <c r="K5" s="390"/>
      <c r="L5" s="391"/>
      <c r="M5" s="9"/>
    </row>
    <row r="6" spans="1:24" ht="8.1" customHeight="1" thickBot="1">
      <c r="A6" s="7"/>
      <c r="B6" s="7"/>
      <c r="C6" s="7"/>
      <c r="D6" s="7"/>
      <c r="E6" s="7"/>
      <c r="F6" s="7"/>
      <c r="G6" s="56"/>
      <c r="H6" s="56"/>
      <c r="I6" s="7"/>
      <c r="J6" s="7"/>
      <c r="K6" s="7"/>
      <c r="L6" s="7"/>
    </row>
    <row r="7" spans="1:24" ht="24" hidden="1" customHeight="1" thickBot="1">
      <c r="A7" s="369" t="s">
        <v>3</v>
      </c>
      <c r="B7" s="370"/>
      <c r="C7" s="370"/>
      <c r="D7" s="328"/>
      <c r="E7" s="286"/>
      <c r="F7" s="287"/>
      <c r="G7" s="371" t="s">
        <v>5</v>
      </c>
      <c r="H7" s="372"/>
      <c r="I7" s="372"/>
      <c r="J7" s="372"/>
      <c r="K7" s="372"/>
      <c r="L7" s="373"/>
      <c r="N7" s="2" t="s">
        <v>4</v>
      </c>
      <c r="O7" s="2" t="s">
        <v>5</v>
      </c>
      <c r="P7" s="2" t="s">
        <v>6</v>
      </c>
      <c r="Q7" s="2" t="s">
        <v>7</v>
      </c>
    </row>
    <row r="8" spans="1:24" ht="24" customHeight="1">
      <c r="A8" s="349" t="s">
        <v>8</v>
      </c>
      <c r="B8" s="350"/>
      <c r="C8" s="315"/>
      <c r="D8" s="160" t="s">
        <v>9</v>
      </c>
      <c r="E8" s="310" t="s">
        <v>201</v>
      </c>
      <c r="F8" s="287"/>
      <c r="G8" s="377"/>
      <c r="H8" s="378"/>
      <c r="I8" s="378"/>
      <c r="J8" s="378"/>
      <c r="K8" s="378"/>
      <c r="L8" s="379"/>
      <c r="U8" s="5"/>
      <c r="V8" s="5"/>
      <c r="W8" s="5"/>
      <c r="X8" s="5"/>
    </row>
    <row r="9" spans="1:24" ht="24" customHeight="1">
      <c r="A9" s="316"/>
      <c r="B9" s="351"/>
      <c r="C9" s="317"/>
      <c r="D9" s="160" t="s">
        <v>164</v>
      </c>
      <c r="E9" s="310" t="s">
        <v>163</v>
      </c>
      <c r="F9" s="311"/>
      <c r="G9" s="380"/>
      <c r="H9" s="381"/>
      <c r="I9" s="381"/>
      <c r="J9" s="381"/>
      <c r="K9" s="381"/>
      <c r="L9" s="382"/>
      <c r="N9" s="2" t="s">
        <v>158</v>
      </c>
      <c r="O9" s="2" t="s">
        <v>159</v>
      </c>
      <c r="P9" s="2" t="s">
        <v>160</v>
      </c>
      <c r="Q9" s="2" t="s">
        <v>161</v>
      </c>
      <c r="R9" s="2" t="s">
        <v>15</v>
      </c>
      <c r="U9" s="5"/>
      <c r="V9" s="5"/>
      <c r="W9" s="5"/>
      <c r="X9" s="5"/>
    </row>
    <row r="10" spans="1:24" ht="24" customHeight="1">
      <c r="A10" s="316"/>
      <c r="B10" s="351"/>
      <c r="C10" s="317"/>
      <c r="D10" s="160" t="s">
        <v>10</v>
      </c>
      <c r="E10" s="310" t="s">
        <v>11</v>
      </c>
      <c r="F10" s="311"/>
      <c r="G10" s="380"/>
      <c r="H10" s="381"/>
      <c r="I10" s="381"/>
      <c r="J10" s="381"/>
      <c r="K10" s="381"/>
      <c r="L10" s="382"/>
      <c r="U10" s="5"/>
      <c r="V10" s="5"/>
      <c r="W10" s="5"/>
      <c r="X10" s="5"/>
    </row>
    <row r="11" spans="1:24" ht="24" customHeight="1">
      <c r="A11" s="316"/>
      <c r="B11" s="351"/>
      <c r="C11" s="317"/>
      <c r="D11" s="160" t="s">
        <v>12</v>
      </c>
      <c r="E11" s="286" t="s">
        <v>13</v>
      </c>
      <c r="F11" s="287"/>
      <c r="G11" s="352"/>
      <c r="H11" s="353"/>
      <c r="I11" s="383" t="s">
        <v>14</v>
      </c>
      <c r="J11" s="384"/>
      <c r="K11" s="384"/>
      <c r="L11" s="385"/>
      <c r="U11" s="5"/>
      <c r="V11" s="5"/>
      <c r="W11" s="5"/>
      <c r="X11" s="5"/>
    </row>
    <row r="12" spans="1:24" ht="36" hidden="1">
      <c r="A12" s="374"/>
      <c r="B12" s="375"/>
      <c r="C12" s="376"/>
      <c r="D12" s="110" t="s">
        <v>132</v>
      </c>
      <c r="E12" s="311" t="s">
        <v>136</v>
      </c>
      <c r="F12" s="357"/>
      <c r="G12" s="358"/>
      <c r="H12" s="359"/>
      <c r="I12" s="359"/>
      <c r="J12" s="359"/>
      <c r="K12" s="359"/>
      <c r="L12" s="360"/>
      <c r="N12" s="2" t="s">
        <v>133</v>
      </c>
      <c r="O12" s="2" t="s">
        <v>134</v>
      </c>
      <c r="P12" s="2" t="s">
        <v>135</v>
      </c>
    </row>
    <row r="13" spans="1:24" ht="20.100000000000001" customHeight="1">
      <c r="A13" s="349" t="s">
        <v>18</v>
      </c>
      <c r="B13" s="350"/>
      <c r="C13" s="315"/>
      <c r="D13" s="160" t="s">
        <v>19</v>
      </c>
      <c r="E13" s="286" t="s">
        <v>20</v>
      </c>
      <c r="F13" s="287"/>
      <c r="G13" s="57" t="s">
        <v>21</v>
      </c>
      <c r="H13" s="45"/>
      <c r="I13" s="52" t="s">
        <v>22</v>
      </c>
      <c r="J13" s="53" t="s">
        <v>23</v>
      </c>
      <c r="K13" s="54"/>
      <c r="L13" s="55" t="s">
        <v>22</v>
      </c>
    </row>
    <row r="14" spans="1:24" ht="20.100000000000001" customHeight="1">
      <c r="A14" s="316"/>
      <c r="B14" s="351"/>
      <c r="C14" s="317"/>
      <c r="D14" s="160" t="s">
        <v>24</v>
      </c>
      <c r="E14" s="286" t="s">
        <v>25</v>
      </c>
      <c r="F14" s="287"/>
      <c r="G14" s="352"/>
      <c r="H14" s="353"/>
      <c r="I14" s="354" t="s">
        <v>14</v>
      </c>
      <c r="J14" s="355"/>
      <c r="K14" s="355"/>
      <c r="L14" s="356"/>
      <c r="U14" s="5"/>
      <c r="V14" s="5"/>
      <c r="W14" s="5"/>
      <c r="X14" s="5"/>
    </row>
    <row r="15" spans="1:24" ht="20.100000000000001" customHeight="1">
      <c r="A15" s="316"/>
      <c r="B15" s="351"/>
      <c r="C15" s="317"/>
      <c r="D15" s="160" t="str">
        <f>"着工"&amp;IF($G$7&lt;&gt;$N$7,"","（予定）")&amp;"年月"&amp;IF(OR($G$7=$O$7,$G$7=$P$7),"（当初）","")</f>
        <v>着工年月（当初）</v>
      </c>
      <c r="E15" s="361" t="s">
        <v>26</v>
      </c>
      <c r="F15" s="287"/>
      <c r="G15" s="305"/>
      <c r="H15" s="306"/>
      <c r="I15" s="50" t="s">
        <v>16</v>
      </c>
      <c r="J15" s="362"/>
      <c r="K15" s="363"/>
      <c r="L15" s="18" t="s">
        <v>17</v>
      </c>
      <c r="U15" s="5"/>
      <c r="V15" s="5"/>
      <c r="W15" s="5"/>
      <c r="X15" s="5"/>
    </row>
    <row r="16" spans="1:24" ht="20.100000000000001" customHeight="1">
      <c r="A16" s="316"/>
      <c r="B16" s="351"/>
      <c r="C16" s="317"/>
      <c r="D16" s="160" t="str">
        <f>"竣工"&amp;IF($G$7&lt;&gt;$N$7,"","（予定）")&amp;"年月"&amp;IF(OR($G$7=$O$7,$G$7=$P$7),"（当初）","")</f>
        <v>竣工年月（当初）</v>
      </c>
      <c r="E16" s="298" t="s">
        <v>26</v>
      </c>
      <c r="F16" s="299"/>
      <c r="G16" s="323"/>
      <c r="H16" s="324"/>
      <c r="I16" s="17" t="s">
        <v>16</v>
      </c>
      <c r="J16" s="364"/>
      <c r="K16" s="365"/>
      <c r="L16" s="51" t="s">
        <v>17</v>
      </c>
      <c r="U16" s="5"/>
      <c r="V16" s="5"/>
      <c r="W16" s="5"/>
      <c r="X16" s="5"/>
    </row>
    <row r="17" spans="1:24" ht="20.100000000000001" customHeight="1">
      <c r="A17" s="316"/>
      <c r="B17" s="351"/>
      <c r="C17" s="317"/>
      <c r="D17" s="304" t="s">
        <v>27</v>
      </c>
      <c r="E17" s="293" t="s">
        <v>28</v>
      </c>
      <c r="F17" s="294"/>
      <c r="G17" s="366"/>
      <c r="H17" s="367"/>
      <c r="I17" s="367"/>
      <c r="J17" s="367"/>
      <c r="K17" s="367"/>
      <c r="L17" s="368"/>
      <c r="N17" s="2" t="s">
        <v>29</v>
      </c>
      <c r="O17" s="2" t="s">
        <v>30</v>
      </c>
      <c r="P17" s="2" t="s">
        <v>31</v>
      </c>
      <c r="Q17" s="2" t="s">
        <v>32</v>
      </c>
    </row>
    <row r="18" spans="1:24" ht="20.100000000000001" customHeight="1">
      <c r="A18" s="316"/>
      <c r="B18" s="351"/>
      <c r="C18" s="317"/>
      <c r="D18" s="304"/>
      <c r="E18" s="298" t="s">
        <v>33</v>
      </c>
      <c r="F18" s="299"/>
      <c r="G18" s="334"/>
      <c r="H18" s="335"/>
      <c r="I18" s="335"/>
      <c r="J18" s="335"/>
      <c r="K18" s="335"/>
      <c r="L18" s="336"/>
    </row>
    <row r="19" spans="1:24" ht="39" hidden="1" customHeight="1">
      <c r="A19" s="316"/>
      <c r="B19" s="351"/>
      <c r="C19" s="317"/>
      <c r="D19" s="110"/>
      <c r="E19" s="311"/>
      <c r="F19" s="357"/>
      <c r="G19" s="358"/>
      <c r="H19" s="359"/>
      <c r="I19" s="359"/>
      <c r="J19" s="359"/>
      <c r="K19" s="359"/>
      <c r="L19" s="360"/>
      <c r="N19" s="2"/>
      <c r="O19" s="2"/>
    </row>
    <row r="20" spans="1:24" ht="32.1" customHeight="1">
      <c r="A20" s="316"/>
      <c r="B20" s="351"/>
      <c r="C20" s="317"/>
      <c r="D20" s="10" t="s">
        <v>34</v>
      </c>
      <c r="E20" s="310" t="s">
        <v>169</v>
      </c>
      <c r="F20" s="311"/>
      <c r="G20" s="337"/>
      <c r="H20" s="338"/>
      <c r="I20" s="338"/>
      <c r="J20" s="338"/>
      <c r="K20" s="338"/>
      <c r="L20" s="339"/>
      <c r="N20" s="2" t="s">
        <v>35</v>
      </c>
      <c r="O20" s="2" t="s">
        <v>36</v>
      </c>
      <c r="P20" s="2" t="s">
        <v>170</v>
      </c>
    </row>
    <row r="21" spans="1:24" ht="20.100000000000001" customHeight="1">
      <c r="A21" s="316"/>
      <c r="B21" s="351"/>
      <c r="C21" s="317"/>
      <c r="D21" s="340" t="s">
        <v>37</v>
      </c>
      <c r="E21" s="342" t="s">
        <v>38</v>
      </c>
      <c r="F21" s="343"/>
      <c r="G21" s="344"/>
      <c r="H21" s="345"/>
      <c r="I21" s="345"/>
      <c r="J21" s="345"/>
      <c r="K21" s="345"/>
      <c r="L21" s="346"/>
      <c r="N21" s="2" t="s">
        <v>39</v>
      </c>
      <c r="O21" s="2" t="s">
        <v>40</v>
      </c>
    </row>
    <row r="22" spans="1:24" ht="20.100000000000001" customHeight="1">
      <c r="A22" s="316"/>
      <c r="B22" s="351"/>
      <c r="C22" s="317"/>
      <c r="D22" s="341"/>
      <c r="E22" s="347" t="s">
        <v>41</v>
      </c>
      <c r="F22" s="348"/>
      <c r="G22" s="329"/>
      <c r="H22" s="330"/>
      <c r="I22" s="330"/>
      <c r="J22" s="330"/>
      <c r="K22" s="330"/>
      <c r="L22" s="331"/>
    </row>
    <row r="23" spans="1:24" ht="20.100000000000001" customHeight="1">
      <c r="A23" s="11"/>
      <c r="B23" s="280" t="s">
        <v>42</v>
      </c>
      <c r="C23" s="315"/>
      <c r="D23" s="160" t="s">
        <v>43</v>
      </c>
      <c r="E23" s="286" t="s">
        <v>44</v>
      </c>
      <c r="F23" s="287"/>
      <c r="G23" s="318"/>
      <c r="H23" s="319"/>
      <c r="I23" s="319"/>
      <c r="J23" s="319"/>
      <c r="K23" s="319"/>
      <c r="L23" s="320"/>
      <c r="N23" s="2" t="s">
        <v>45</v>
      </c>
      <c r="O23" s="2" t="s">
        <v>46</v>
      </c>
      <c r="U23" s="5"/>
      <c r="V23" s="5"/>
      <c r="W23" s="5"/>
      <c r="X23" s="5"/>
    </row>
    <row r="24" spans="1:24" ht="20.100000000000001" customHeight="1">
      <c r="A24" s="11"/>
      <c r="B24" s="316"/>
      <c r="C24" s="317"/>
      <c r="D24" s="160" t="s">
        <v>47</v>
      </c>
      <c r="E24" s="286" t="s">
        <v>165</v>
      </c>
      <c r="F24" s="287"/>
      <c r="G24" s="318"/>
      <c r="H24" s="319"/>
      <c r="I24" s="319"/>
      <c r="J24" s="319"/>
      <c r="K24" s="319"/>
      <c r="L24" s="320"/>
      <c r="N24" s="2" t="s">
        <v>146</v>
      </c>
      <c r="O24" s="15" t="s">
        <v>145</v>
      </c>
      <c r="U24" s="5"/>
      <c r="V24" s="5"/>
      <c r="W24" s="5"/>
      <c r="X24" s="5"/>
    </row>
    <row r="25" spans="1:24" ht="28.15" customHeight="1">
      <c r="A25" s="11"/>
      <c r="B25" s="11"/>
      <c r="C25" s="321" t="s">
        <v>148</v>
      </c>
      <c r="D25" s="160" t="s">
        <v>48</v>
      </c>
      <c r="E25" s="286" t="s">
        <v>49</v>
      </c>
      <c r="F25" s="287"/>
      <c r="G25" s="323"/>
      <c r="H25" s="324"/>
      <c r="I25" s="325" t="s">
        <v>50</v>
      </c>
      <c r="J25" s="326"/>
      <c r="K25" s="326"/>
      <c r="L25" s="327"/>
    </row>
    <row r="26" spans="1:24" ht="20.100000000000001" customHeight="1">
      <c r="A26" s="11"/>
      <c r="B26" s="11"/>
      <c r="C26" s="322"/>
      <c r="D26" s="328" t="s">
        <v>51</v>
      </c>
      <c r="E26" s="293" t="s">
        <v>52</v>
      </c>
      <c r="F26" s="294"/>
      <c r="G26" s="295"/>
      <c r="H26" s="296"/>
      <c r="I26" s="296"/>
      <c r="J26" s="296"/>
      <c r="K26" s="296"/>
      <c r="L26" s="297"/>
      <c r="N26" s="2" t="s">
        <v>53</v>
      </c>
      <c r="O26" s="2" t="s">
        <v>54</v>
      </c>
      <c r="P26" s="2" t="s">
        <v>15</v>
      </c>
    </row>
    <row r="27" spans="1:24" ht="18.75" customHeight="1">
      <c r="A27" s="11"/>
      <c r="B27" s="11"/>
      <c r="C27" s="322"/>
      <c r="D27" s="328"/>
      <c r="E27" s="298" t="s">
        <v>33</v>
      </c>
      <c r="F27" s="299"/>
      <c r="G27" s="329"/>
      <c r="H27" s="330"/>
      <c r="I27" s="330"/>
      <c r="J27" s="330"/>
      <c r="K27" s="330"/>
      <c r="L27" s="331"/>
    </row>
    <row r="28" spans="1:24" ht="20.100000000000001" customHeight="1">
      <c r="A28" s="11"/>
      <c r="B28" s="11"/>
      <c r="C28" s="322"/>
      <c r="D28" s="291" t="s">
        <v>55</v>
      </c>
      <c r="E28" s="109" t="s">
        <v>56</v>
      </c>
      <c r="F28" s="109" t="s">
        <v>57</v>
      </c>
      <c r="G28" s="332"/>
      <c r="H28" s="333"/>
      <c r="I28" s="333"/>
      <c r="J28" s="333"/>
      <c r="K28" s="333"/>
      <c r="L28" s="113" t="s">
        <v>14</v>
      </c>
    </row>
    <row r="29" spans="1:24" ht="20.100000000000001" customHeight="1">
      <c r="A29" s="11"/>
      <c r="B29" s="11"/>
      <c r="C29" s="322"/>
      <c r="D29" s="292"/>
      <c r="E29" s="109" t="s">
        <v>58</v>
      </c>
      <c r="F29" s="109" t="s">
        <v>59</v>
      </c>
      <c r="G29" s="332"/>
      <c r="H29" s="333"/>
      <c r="I29" s="333"/>
      <c r="J29" s="333"/>
      <c r="K29" s="333"/>
      <c r="L29" s="113" t="s">
        <v>14</v>
      </c>
    </row>
    <row r="30" spans="1:24" ht="28.15" customHeight="1">
      <c r="A30" s="11"/>
      <c r="B30" s="12"/>
      <c r="C30" s="303" t="s">
        <v>149</v>
      </c>
      <c r="D30" s="160" t="s">
        <v>60</v>
      </c>
      <c r="E30" s="286" t="s">
        <v>61</v>
      </c>
      <c r="F30" s="287"/>
      <c r="G30" s="305"/>
      <c r="H30" s="306"/>
      <c r="I30" s="307" t="s">
        <v>62</v>
      </c>
      <c r="J30" s="308"/>
      <c r="K30" s="308"/>
      <c r="L30" s="309"/>
    </row>
    <row r="31" spans="1:24" ht="72" customHeight="1">
      <c r="A31" s="12"/>
      <c r="B31" s="14"/>
      <c r="C31" s="304"/>
      <c r="D31" s="160" t="s">
        <v>152</v>
      </c>
      <c r="E31" s="310" t="s">
        <v>63</v>
      </c>
      <c r="F31" s="311"/>
      <c r="G31" s="312"/>
      <c r="H31" s="313"/>
      <c r="I31" s="313"/>
      <c r="J31" s="313"/>
      <c r="K31" s="313"/>
      <c r="L31" s="314"/>
    </row>
    <row r="32" spans="1:24" ht="27.95" customHeight="1">
      <c r="A32" s="11"/>
      <c r="B32" s="280" t="s">
        <v>64</v>
      </c>
      <c r="C32" s="281"/>
      <c r="D32" s="160" t="s">
        <v>147</v>
      </c>
      <c r="E32" s="286" t="s">
        <v>49</v>
      </c>
      <c r="F32" s="287"/>
      <c r="G32" s="288"/>
      <c r="H32" s="289"/>
      <c r="I32" s="289"/>
      <c r="J32" s="289"/>
      <c r="K32" s="289"/>
      <c r="L32" s="290"/>
    </row>
    <row r="33" spans="1:16" ht="19.5" customHeight="1">
      <c r="A33" s="11"/>
      <c r="B33" s="282"/>
      <c r="C33" s="283"/>
      <c r="D33" s="291" t="s">
        <v>51</v>
      </c>
      <c r="E33" s="293" t="s">
        <v>52</v>
      </c>
      <c r="F33" s="294"/>
      <c r="G33" s="295"/>
      <c r="H33" s="296"/>
      <c r="I33" s="296"/>
      <c r="J33" s="296"/>
      <c r="K33" s="296"/>
      <c r="L33" s="297"/>
      <c r="N33" s="2" t="s">
        <v>53</v>
      </c>
      <c r="O33" s="2" t="s">
        <v>54</v>
      </c>
      <c r="P33" s="2" t="s">
        <v>15</v>
      </c>
    </row>
    <row r="34" spans="1:16" ht="19.5" customHeight="1" thickBot="1">
      <c r="A34" s="13"/>
      <c r="B34" s="284"/>
      <c r="C34" s="285"/>
      <c r="D34" s="292"/>
      <c r="E34" s="298" t="s">
        <v>33</v>
      </c>
      <c r="F34" s="299"/>
      <c r="G34" s="300"/>
      <c r="H34" s="301"/>
      <c r="I34" s="301"/>
      <c r="J34" s="301"/>
      <c r="K34" s="301"/>
      <c r="L34" s="302"/>
    </row>
    <row r="35" spans="1:16" ht="20.100000000000001" customHeight="1">
      <c r="A35" s="3"/>
      <c r="B35" s="3"/>
      <c r="C35" s="279" t="s">
        <v>65</v>
      </c>
      <c r="D35" s="279"/>
      <c r="E35" s="279"/>
      <c r="F35" s="279"/>
      <c r="G35" s="279"/>
      <c r="H35" s="279"/>
      <c r="I35" s="279"/>
      <c r="J35" s="279"/>
      <c r="K35" s="279"/>
      <c r="L35" s="279"/>
    </row>
    <row r="36" spans="1:16" ht="20.100000000000001" customHeight="1">
      <c r="A36" s="3"/>
      <c r="B36" s="3"/>
      <c r="C36" s="279"/>
      <c r="D36" s="279"/>
      <c r="E36" s="279"/>
      <c r="F36" s="279"/>
      <c r="G36" s="279"/>
      <c r="H36" s="279"/>
      <c r="I36" s="279"/>
      <c r="J36" s="279"/>
      <c r="K36" s="279"/>
      <c r="L36" s="279"/>
    </row>
  </sheetData>
  <sheetProtection algorithmName="SHA-512" hashValue="bUIL72rLwh/934z6QnO7tejA+zXjx/J16MvulZj4Yr1uEDVOSFxtOkkdUaWyIdJYO22eqxX5G9sIuJHEW9+8cg==" saltValue="uXXpB0s8Op9QDA9II+n3CQ==" spinCount="100000" sheet="1" objects="1" scenarios="1"/>
  <protectedRanges>
    <protectedRange sqref="F5 G8:L10 G11:G12 H13 K13 G14:H16 J15:K16 G17:L24 G25 G26:L27 G28:K29 G30 G31:L34" name="入力箇所"/>
  </protectedRanges>
  <mergeCells count="79">
    <mergeCell ref="C35:L35"/>
    <mergeCell ref="C36:L36"/>
    <mergeCell ref="B32:C34"/>
    <mergeCell ref="E32:F32"/>
    <mergeCell ref="G32:L32"/>
    <mergeCell ref="D33:D34"/>
    <mergeCell ref="E33:F33"/>
    <mergeCell ref="G33:L33"/>
    <mergeCell ref="E34:F34"/>
    <mergeCell ref="G34:L34"/>
    <mergeCell ref="C30:C31"/>
    <mergeCell ref="E30:F30"/>
    <mergeCell ref="G30:H30"/>
    <mergeCell ref="I30:L30"/>
    <mergeCell ref="E31:F31"/>
    <mergeCell ref="G31:L31"/>
    <mergeCell ref="B23:C24"/>
    <mergeCell ref="E23:F23"/>
    <mergeCell ref="G23:L23"/>
    <mergeCell ref="E24:F24"/>
    <mergeCell ref="G24:L24"/>
    <mergeCell ref="C25:C29"/>
    <mergeCell ref="E25:F25"/>
    <mergeCell ref="G25:H25"/>
    <mergeCell ref="I25:L25"/>
    <mergeCell ref="D26:D27"/>
    <mergeCell ref="E26:F26"/>
    <mergeCell ref="G26:L26"/>
    <mergeCell ref="E27:F27"/>
    <mergeCell ref="G27:L27"/>
    <mergeCell ref="D28:D29"/>
    <mergeCell ref="G28:K28"/>
    <mergeCell ref="G29:K29"/>
    <mergeCell ref="E18:F18"/>
    <mergeCell ref="G18:L18"/>
    <mergeCell ref="E20:F20"/>
    <mergeCell ref="G20:L20"/>
    <mergeCell ref="D21:D22"/>
    <mergeCell ref="E21:F21"/>
    <mergeCell ref="G21:L21"/>
    <mergeCell ref="E22:F22"/>
    <mergeCell ref="G22:L22"/>
    <mergeCell ref="A13:C22"/>
    <mergeCell ref="E13:F13"/>
    <mergeCell ref="E14:F14"/>
    <mergeCell ref="G14:H14"/>
    <mergeCell ref="I14:L14"/>
    <mergeCell ref="E19:F19"/>
    <mergeCell ref="G19:L19"/>
    <mergeCell ref="E15:F15"/>
    <mergeCell ref="G15:H15"/>
    <mergeCell ref="J15:K15"/>
    <mergeCell ref="E16:F16"/>
    <mergeCell ref="G16:H16"/>
    <mergeCell ref="J16:K16"/>
    <mergeCell ref="D17:D18"/>
    <mergeCell ref="E17:F17"/>
    <mergeCell ref="G17:L17"/>
    <mergeCell ref="A7:D7"/>
    <mergeCell ref="E7:F7"/>
    <mergeCell ref="G7:L7"/>
    <mergeCell ref="A8:C12"/>
    <mergeCell ref="E8:F8"/>
    <mergeCell ref="G8:L8"/>
    <mergeCell ref="E9:F9"/>
    <mergeCell ref="G9:L9"/>
    <mergeCell ref="E10:F10"/>
    <mergeCell ref="G10:L10"/>
    <mergeCell ref="E11:F11"/>
    <mergeCell ref="G11:H11"/>
    <mergeCell ref="I11:L11"/>
    <mergeCell ref="E12:F12"/>
    <mergeCell ref="G12:L12"/>
    <mergeCell ref="G1:L1"/>
    <mergeCell ref="G2:L2"/>
    <mergeCell ref="A3:L3"/>
    <mergeCell ref="M3:X3"/>
    <mergeCell ref="A5:C5"/>
    <mergeCell ref="F5:L5"/>
  </mergeCells>
  <phoneticPr fontId="1"/>
  <conditionalFormatting sqref="G18:L18">
    <cfRule type="expression" dxfId="18" priority="4">
      <formula>OR($G$17=$N$17,$G$17=$O$17,$G$17=$P$17)</formula>
    </cfRule>
  </conditionalFormatting>
  <conditionalFormatting sqref="G20:L22">
    <cfRule type="expression" dxfId="17" priority="3">
      <formula>$G$7=$N$7</formula>
    </cfRule>
  </conditionalFormatting>
  <conditionalFormatting sqref="G22:L22">
    <cfRule type="expression" dxfId="16" priority="5">
      <formula>$G$21=$N$21</formula>
    </cfRule>
  </conditionalFormatting>
  <conditionalFormatting sqref="G25:L29">
    <cfRule type="expression" dxfId="15" priority="6">
      <formula>$G$24=$O$24</formula>
    </cfRule>
  </conditionalFormatting>
  <conditionalFormatting sqref="G27:L27">
    <cfRule type="expression" dxfId="14" priority="7">
      <formula>OR($G$26=$N$26,$G$26=$O$26)</formula>
    </cfRule>
  </conditionalFormatting>
  <conditionalFormatting sqref="G32:L34">
    <cfRule type="expression" dxfId="13" priority="1">
      <formula>$G$23=$N$23</formula>
    </cfRule>
  </conditionalFormatting>
  <conditionalFormatting sqref="G34:L34">
    <cfRule type="expression" dxfId="12" priority="2">
      <formula>OR($G$33=$N$33,$G$33=$O$33)</formula>
    </cfRule>
  </conditionalFormatting>
  <dataValidations count="12">
    <dataValidation type="list" allowBlank="1" showInputMessage="1" showErrorMessage="1" sqref="G24:L24" xr:uid="{B115E11A-7B3B-48B6-8040-A6100078D4AA}">
      <formula1>$N$24:$O$24</formula1>
    </dataValidation>
    <dataValidation type="list" allowBlank="1" showInputMessage="1" showErrorMessage="1" sqref="G9:L9" xr:uid="{E29817A4-34B8-489A-80AF-12AB4DABFDE8}">
      <formula1>$N$9:$R$9</formula1>
    </dataValidation>
    <dataValidation type="list" allowBlank="1" showInputMessage="1" showErrorMessage="1" sqref="G23" xr:uid="{07D3F5E5-12E7-4428-BFE9-3566ABE80A0A}">
      <formula1>$N$23:$O$23</formula1>
    </dataValidation>
    <dataValidation type="list" allowBlank="1" showInputMessage="1" showErrorMessage="1" sqref="G17" xr:uid="{B2208FB4-D19E-4527-BB71-FB64009C5C56}">
      <formula1>$N$17:$Q$17</formula1>
    </dataValidation>
    <dataValidation type="whole" allowBlank="1" showInputMessage="1" showErrorMessage="1" sqref="G25:H25 G30:H30" xr:uid="{5CB755E1-C903-4B18-B7A0-3EB4B11F01FD}">
      <formula1>0</formula1>
      <formula2>9999</formula2>
    </dataValidation>
    <dataValidation type="list" allowBlank="1" showInputMessage="1" showErrorMessage="1" sqref="G26" xr:uid="{7F3A7EBA-CD06-4193-B90A-C712AB951F90}">
      <formula1>$N$26:$P$26</formula1>
    </dataValidation>
    <dataValidation type="list" allowBlank="1" showInputMessage="1" showErrorMessage="1" sqref="G21:L21" xr:uid="{72F3003F-CD80-43F3-8D55-9FC179E96333}">
      <formula1>$N$21:$O$21</formula1>
    </dataValidation>
    <dataValidation type="list" allowBlank="1" showInputMessage="1" showErrorMessage="1" sqref="G7:L7" xr:uid="{497A25DD-47EE-4A21-9D5E-2446D90ACB10}">
      <formula1>$N$7:$Q$7</formula1>
    </dataValidation>
    <dataValidation type="list" allowBlank="1" showInputMessage="1" showErrorMessage="1" sqref="G20:L20" xr:uid="{7E7715D1-3A1E-4C67-ABD3-2D2F77551987}">
      <formula1>$N$20:$P$20</formula1>
    </dataValidation>
    <dataValidation type="list" allowBlank="1" showInputMessage="1" showErrorMessage="1" sqref="G19:L19" xr:uid="{83F63009-D8AC-49E2-B289-499E16EFB7DF}">
      <formula1>$N$19:$O$19</formula1>
    </dataValidation>
    <dataValidation type="list" allowBlank="1" showInputMessage="1" showErrorMessage="1" sqref="G12:L12" xr:uid="{09924B54-8FE2-4C57-830D-EEED642EDD0B}">
      <formula1>$N$12:$P$12</formula1>
    </dataValidation>
    <dataValidation type="list" allowBlank="1" showInputMessage="1" showErrorMessage="1" sqref="G33:L33" xr:uid="{0799A146-2D4A-428E-9CF6-D53E81585E55}">
      <formula1>$N$33:$P$33</formula1>
    </dataValidation>
  </dataValidations>
  <pageMargins left="0.70866141732283472" right="0.51181102362204722" top="0.55118110236220474" bottom="0.55118110236220474" header="0.31496062992125984" footer="0.31496062992125984"/>
  <pageSetup paperSize="9" scale="7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018FBB2D1D2B54C9CB26E67D23F9F65" ma:contentTypeVersion="25" ma:contentTypeDescription="新しいドキュメントを作成します。" ma:contentTypeScope="" ma:versionID="3bf28cc2c3c0ded6f4777455c0d13d51">
  <xsd:schema xmlns:xsd="http://www.w3.org/2001/XMLSchema" xmlns:xs="http://www.w3.org/2001/XMLSchema" xmlns:p="http://schemas.microsoft.com/office/2006/metadata/properties" xmlns:ns2="f88e96c3-f1ad-413e-82ba-03760a3f83f4" xmlns:ns3="307960c7-3adb-4e26-8691-153a0ed0433a" targetNamespace="http://schemas.microsoft.com/office/2006/metadata/properties" ma:root="true" ma:fieldsID="9bf1f3f45379505dcb6ae9120531104f" ns2:_="" ns3:_="">
    <xsd:import namespace="f88e96c3-f1ad-413e-82ba-03760a3f83f4"/>
    <xsd:import namespace="307960c7-3adb-4e26-8691-153a0ed0433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8e96c3-f1ad-413e-82ba-03760a3f83f4"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AutoTags" ma:index="6" nillable="true" ma:displayName="Tags" ma:hidden="true" ma:internalName="MediaServiceAutoTags" ma:readOnly="true">
      <xsd:simpleType>
        <xsd:restriction base="dms:Text"/>
      </xsd:simpleType>
    </xsd:element>
    <xsd:element name="MediaServiceOCR" ma:index="7" nillable="true" ma:displayName="Extracted Text" ma:hidden="true" ma:internalName="MediaServiceOCR" ma:readOnly="true">
      <xsd:simpleType>
        <xsd:restriction base="dms:Note"/>
      </xsd:simpleType>
    </xsd:element>
    <xsd:element name="MediaServiceGenerationTime" ma:index="8" nillable="true" ma:displayName="MediaServiceGenerationTime" ma:hidden="true" ma:internalName="MediaServiceGenerationTime" ma:readOnly="true">
      <xsd:simpleType>
        <xsd:restriction base="dms:Text"/>
      </xsd:simpleType>
    </xsd:element>
    <xsd:element name="MediaServiceEventHashCode" ma:index="9" nillable="true" ma:displayName="MediaServiceEventHashCode" ma:hidden="true" ma:internalName="MediaServiceEventHashCode" ma:readOnly="true">
      <xsd:simpleType>
        <xsd:restriction base="dms:Text"/>
      </xsd:simpleType>
    </xsd:element>
    <xsd:element name="MediaServiceDateTaken" ma:index="10" nillable="true" ma:displayName="MediaServiceDateTaken" ma:hidden="true" ma:internalName="MediaServiceDateTaken" ma:readOnly="true">
      <xsd:simpleType>
        <xsd:restriction base="dms:Text"/>
      </xsd:simpleType>
    </xsd:element>
    <xsd:element name="MediaServiceLocation" ma:index="11" nillable="true" ma:displayName="Location" ma:hidden="true" ma:internalName="MediaServiceLocatio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hidden="true" ma:internalName="MediaServiceKeyPoints" ma:readOnly="true">
      <xsd:simpleType>
        <xsd:restriction base="dms:Note"/>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16b36668-4a28-468d-877c-b40f652bc01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07960c7-3adb-4e26-8691-153a0ed0433a" elementFormDefault="qualified">
    <xsd:import namespace="http://schemas.microsoft.com/office/2006/documentManagement/types"/>
    <xsd:import namespace="http://schemas.microsoft.com/office/infopath/2007/PartnerControls"/>
    <xsd:element name="SharedWithUsers" ma:index="14" nillable="true" ma:displayName="共有相手"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hidden="true" ma:internalName="SharedWithDetails" ma:readOnly="true">
      <xsd:simpleType>
        <xsd:restriction base="dms:Note"/>
      </xsd:simpleType>
    </xsd:element>
    <xsd:element name="TaxCatchAll" ma:index="19" nillable="true" ma:displayName="Taxonomy Catch All Column" ma:hidden="true" ma:list="{e1e64bcd-3d02-4e77-a7d5-ccb2fcf9f325}" ma:internalName="TaxCatchAll" ma:readOnly="false" ma:showField="CatchAllData" ma:web="307960c7-3adb-4e26-8691-153a0ed0433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コンテンツ タイプ"/>
        <xsd:element ref="dc:title" minOccurs="0" maxOccurs="1"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307960c7-3adb-4e26-8691-153a0ed0433a">
      <UserInfo>
        <DisplayName/>
        <AccountId xsi:nil="true"/>
        <AccountType/>
      </UserInfo>
    </SharedWithUsers>
    <MediaLengthInSeconds xmlns="f88e96c3-f1ad-413e-82ba-03760a3f83f4" xsi:nil="true"/>
    <TaxCatchAll xmlns="307960c7-3adb-4e26-8691-153a0ed0433a" xsi:nil="true"/>
    <lcf76f155ced4ddcb4097134ff3c332f xmlns="f88e96c3-f1ad-413e-82ba-03760a3f83f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00F021B-0EEC-41DA-9405-C9A05F88A0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8e96c3-f1ad-413e-82ba-03760a3f83f4"/>
    <ds:schemaRef ds:uri="307960c7-3adb-4e26-8691-153a0ed043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C1474-EB43-4F72-AF28-5A9A001E1193}">
  <ds:schemaRef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307960c7-3adb-4e26-8691-153a0ed0433a"/>
    <ds:schemaRef ds:uri="http://purl.org/dc/elements/1.1/"/>
    <ds:schemaRef ds:uri="http://schemas.microsoft.com/office/2006/metadata/properties"/>
    <ds:schemaRef ds:uri="f88e96c3-f1ad-413e-82ba-03760a3f83f4"/>
    <ds:schemaRef ds:uri="http://www.w3.org/XML/1998/namespace"/>
  </ds:schemaRefs>
</ds:datastoreItem>
</file>

<file path=customXml/itemProps3.xml><?xml version="1.0" encoding="utf-8"?>
<ds:datastoreItem xmlns:ds="http://schemas.openxmlformats.org/officeDocument/2006/customXml" ds:itemID="{073D8EAD-A3A1-4162-B3BE-283A134B321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15</vt:i4>
      </vt:variant>
    </vt:vector>
  </HeadingPairs>
  <TitlesOfParts>
    <vt:vector size="30" baseType="lpstr">
      <vt:lpstr>様式5-1_棟番号1</vt:lpstr>
      <vt:lpstr>様式5-1_棟番号2</vt:lpstr>
      <vt:lpstr>様式5-1_棟番号3</vt:lpstr>
      <vt:lpstr>様式5-1_棟番号4</vt:lpstr>
      <vt:lpstr>様式5-1_棟番号5</vt:lpstr>
      <vt:lpstr>様式5-1_棟番号6</vt:lpstr>
      <vt:lpstr>様式5-1_棟番号7</vt:lpstr>
      <vt:lpstr>様式5-1_棟番号8</vt:lpstr>
      <vt:lpstr>様式5-1_棟番号9</vt:lpstr>
      <vt:lpstr>様式5-1_棟番号10</vt:lpstr>
      <vt:lpstr>様式5-2</vt:lpstr>
      <vt:lpstr>様式6</vt:lpstr>
      <vt:lpstr>様式7-1</vt:lpstr>
      <vt:lpstr>様式7-2</vt:lpstr>
      <vt:lpstr>様式8</vt:lpstr>
      <vt:lpstr>'様式5-1_棟番号1'!Print_Area</vt:lpstr>
      <vt:lpstr>'様式5-1_棟番号10'!Print_Area</vt:lpstr>
      <vt:lpstr>'様式5-1_棟番号2'!Print_Area</vt:lpstr>
      <vt:lpstr>'様式5-1_棟番号3'!Print_Area</vt:lpstr>
      <vt:lpstr>'様式5-1_棟番号4'!Print_Area</vt:lpstr>
      <vt:lpstr>'様式5-1_棟番号5'!Print_Area</vt:lpstr>
      <vt:lpstr>'様式5-1_棟番号6'!Print_Area</vt:lpstr>
      <vt:lpstr>'様式5-1_棟番号7'!Print_Area</vt:lpstr>
      <vt:lpstr>'様式5-1_棟番号8'!Print_Area</vt:lpstr>
      <vt:lpstr>'様式5-1_棟番号9'!Print_Area</vt:lpstr>
      <vt:lpstr>'様式5-2'!Print_Area</vt:lpstr>
      <vt:lpstr>様式6!Print_Area</vt:lpstr>
      <vt:lpstr>'様式7-1'!Print_Area</vt:lpstr>
      <vt:lpstr>'様式7-2'!Print_Area</vt:lpstr>
      <vt:lpstr>様式8!Print_Area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2024-04-02T05:02:28Z</cp:lastPrinted>
  <dcterms:created xsi:type="dcterms:W3CDTF">2020-04-07T01:03:55Z</dcterms:created>
  <dcterms:modified xsi:type="dcterms:W3CDTF">2026-04-27T02:39:34Z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0x0101006018FBB2D1D2B54C9CB26E67D23F9F65</vt:lpwstr>
  </property>
  <property fmtid="{D5CDD505-2E9C-101B-9397-08002B2CF9AE}" pid="3" name="Order">
    <vt:r8>5959100</vt:r8>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y fmtid="{D5CDD505-2E9C-101B-9397-08002B2CF9AE}" pid="7" name="MediaServiceImageTags">
    <vt:lpwstr/>
  </property>
</Properties>
</file>