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hibata\Downloads\"/>
    </mc:Choice>
  </mc:AlternateContent>
  <xr:revisionPtr revIDLastSave="0" documentId="13_ncr:1_{B22D1D5B-96AD-4793-AAB4-F74ECA882403}" xr6:coauthVersionLast="47" xr6:coauthVersionMax="47" xr10:uidLastSave="{00000000-0000-0000-0000-000000000000}"/>
  <bookViews>
    <workbookView xWindow="14355" yWindow="-18120" windowWidth="29040" windowHeight="17520" tabRatio="930" xr2:uid="{00000000-000D-0000-FFFF-FFFF00000000}"/>
  </bookViews>
  <sheets>
    <sheet name="様式4-1_棟番号1" sheetId="58" r:id="rId1"/>
    <sheet name="様式4-1_棟番号2" sheetId="101" r:id="rId2"/>
    <sheet name="様式4-1_棟番号3" sheetId="102" state="hidden" r:id="rId3"/>
    <sheet name="様式4-1_棟番号4" sheetId="103" state="hidden" r:id="rId4"/>
    <sheet name="様式4-1_棟番号5" sheetId="104" state="hidden" r:id="rId5"/>
    <sheet name="様式4-1_棟番号6" sheetId="105" state="hidden" r:id="rId6"/>
    <sheet name="様式4-1_棟番号7" sheetId="106" state="hidden" r:id="rId7"/>
    <sheet name="様式4-1_棟番号8" sheetId="107" state="hidden" r:id="rId8"/>
    <sheet name="様式4-1_棟番号9" sheetId="108" state="hidden" r:id="rId9"/>
    <sheet name="様式4-1_棟番号10" sheetId="109" state="hidden" r:id="rId10"/>
    <sheet name="様式4-2" sheetId="38" r:id="rId11"/>
    <sheet name="様式5" sheetId="5" r:id="rId12"/>
    <sheet name="様式6-1" sheetId="6" r:id="rId13"/>
    <sheet name="様式6-2" sheetId="7" r:id="rId14"/>
    <sheet name="様式7" sheetId="48" r:id="rId15"/>
  </sheets>
  <definedNames>
    <definedName name="_xlnm.Print_Area" localSheetId="0">'様式4-1_棟番号1'!$A$1:$L$35</definedName>
    <definedName name="_xlnm.Print_Area" localSheetId="9">'様式4-1_棟番号10'!$A$1:$L$35</definedName>
    <definedName name="_xlnm.Print_Area" localSheetId="1">'様式4-1_棟番号2'!$A$1:$L$35</definedName>
    <definedName name="_xlnm.Print_Area" localSheetId="2">'様式4-1_棟番号3'!$A$1:$L$35</definedName>
    <definedName name="_xlnm.Print_Area" localSheetId="3">'様式4-1_棟番号4'!$A$1:$L$35</definedName>
    <definedName name="_xlnm.Print_Area" localSheetId="4">'様式4-1_棟番号5'!$A$1:$L$35</definedName>
    <definedName name="_xlnm.Print_Area" localSheetId="5">'様式4-1_棟番号6'!$A$1:$L$35</definedName>
    <definedName name="_xlnm.Print_Area" localSheetId="6">'様式4-1_棟番号7'!$A$1:$L$35</definedName>
    <definedName name="_xlnm.Print_Area" localSheetId="7">'様式4-1_棟番号8'!$A$1:$L$35</definedName>
    <definedName name="_xlnm.Print_Area" localSheetId="8">'様式4-1_棟番号9'!$A$1:$L$35</definedName>
    <definedName name="_xlnm.Print_Area" localSheetId="10">'様式4-2'!$C$2:$M$47</definedName>
    <definedName name="_xlnm.Print_Area" localSheetId="11">様式5!$A$1:$AL$29</definedName>
    <definedName name="_xlnm.Print_Area" localSheetId="12">'様式6-1'!$A$1:$L$51</definedName>
    <definedName name="_xlnm.Print_Area" localSheetId="13">'様式6-2'!$A$1:$N$28</definedName>
    <definedName name="_xlnm.Print_Area" localSheetId="14">様式7!$B$1:$F$26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09" l="1"/>
  <c r="D15" i="109"/>
  <c r="D16" i="108"/>
  <c r="D15" i="108"/>
  <c r="D16" i="107"/>
  <c r="D15" i="107"/>
  <c r="D16" i="106"/>
  <c r="D15" i="106"/>
  <c r="D16" i="105"/>
  <c r="D15" i="105"/>
  <c r="D16" i="104"/>
  <c r="D15" i="104"/>
  <c r="D16" i="103"/>
  <c r="D15" i="103"/>
  <c r="D16" i="102"/>
  <c r="D15" i="102"/>
  <c r="D16" i="101"/>
  <c r="D15" i="101"/>
  <c r="G7" i="7"/>
  <c r="H7" i="7" s="1"/>
  <c r="H5" i="6"/>
  <c r="J5" i="6" s="1"/>
  <c r="AK31" i="5"/>
  <c r="AL31" i="5"/>
  <c r="AJ31" i="5"/>
  <c r="Y31" i="5"/>
  <c r="Z31" i="5"/>
  <c r="AA31" i="5"/>
  <c r="AB31" i="5"/>
  <c r="AC31" i="5"/>
  <c r="AD31" i="5"/>
  <c r="AE31" i="5"/>
  <c r="AF31" i="5"/>
  <c r="AG31" i="5"/>
  <c r="AH31" i="5"/>
  <c r="AI31" i="5"/>
  <c r="X31" i="5"/>
  <c r="M31" i="5"/>
  <c r="N31" i="5"/>
  <c r="O31" i="5"/>
  <c r="P31" i="5"/>
  <c r="Q31" i="5"/>
  <c r="R31" i="5"/>
  <c r="S31" i="5"/>
  <c r="T31" i="5"/>
  <c r="U31" i="5"/>
  <c r="V31" i="5"/>
  <c r="W31" i="5"/>
  <c r="L31" i="5"/>
  <c r="D31" i="5"/>
  <c r="E31" i="5"/>
  <c r="F31" i="5"/>
  <c r="G31" i="5"/>
  <c r="H31" i="5"/>
  <c r="I31" i="5"/>
  <c r="J31" i="5"/>
  <c r="K31" i="5"/>
  <c r="C31" i="5"/>
  <c r="AR4" i="5"/>
  <c r="AQ4" i="5"/>
  <c r="AP4" i="5"/>
  <c r="AO4" i="5"/>
  <c r="A31" i="5" s="1"/>
  <c r="R4" i="5" s="1"/>
  <c r="L8" i="5"/>
  <c r="O7" i="5"/>
  <c r="AJ8" i="5"/>
  <c r="X8" i="5"/>
  <c r="C8" i="5"/>
  <c r="AA7" i="5"/>
  <c r="C7" i="5"/>
  <c r="B31" i="5" l="1"/>
  <c r="D16" i="58"/>
  <c r="D15" i="58"/>
  <c r="R10" i="38"/>
  <c r="R13" i="38"/>
  <c r="R16" i="38"/>
  <c r="R11" i="38"/>
  <c r="R15" i="38"/>
  <c r="R18" i="38"/>
  <c r="R12" i="38"/>
  <c r="R17" i="38"/>
  <c r="R14" i="38"/>
  <c r="R9" i="38"/>
  <c r="G10" i="6" l="1"/>
  <c r="I10" i="6"/>
  <c r="K10" i="6"/>
  <c r="G11" i="6"/>
  <c r="I11" i="6"/>
  <c r="K11" i="6"/>
  <c r="G12" i="6"/>
  <c r="I12" i="6"/>
  <c r="K12" i="6"/>
  <c r="G13" i="6"/>
  <c r="I13" i="6"/>
  <c r="K13" i="6"/>
  <c r="G14" i="6"/>
  <c r="I14" i="6"/>
  <c r="K14" i="6"/>
  <c r="G22" i="6"/>
  <c r="I22" i="6"/>
  <c r="K22" i="6"/>
  <c r="G23" i="6"/>
  <c r="I23" i="6"/>
  <c r="K23" i="6"/>
  <c r="G24" i="6"/>
  <c r="I24" i="6"/>
  <c r="K24" i="6"/>
  <c r="G25" i="6"/>
  <c r="I25" i="6"/>
  <c r="K25" i="6"/>
  <c r="G26" i="6"/>
  <c r="I26" i="6"/>
  <c r="K26" i="6"/>
  <c r="G43" i="6"/>
  <c r="I43" i="6"/>
  <c r="K43" i="6"/>
  <c r="G44" i="6"/>
  <c r="I44" i="6"/>
  <c r="K44" i="6"/>
  <c r="G45" i="6"/>
  <c r="I45" i="6"/>
  <c r="K45" i="6"/>
  <c r="G46" i="6"/>
  <c r="I46" i="6"/>
  <c r="K46" i="6"/>
  <c r="G47" i="6"/>
  <c r="I47" i="6"/>
  <c r="K47" i="6"/>
  <c r="G48" i="6"/>
  <c r="I48" i="6"/>
  <c r="K48" i="6"/>
  <c r="G32" i="6"/>
  <c r="I32" i="6"/>
  <c r="K32" i="6"/>
  <c r="G33" i="6"/>
  <c r="I33" i="6"/>
  <c r="K33" i="6"/>
  <c r="G34" i="6"/>
  <c r="I34" i="6"/>
  <c r="K34" i="6"/>
  <c r="G35" i="6"/>
  <c r="I35" i="6"/>
  <c r="K35" i="6"/>
  <c r="G36" i="6"/>
  <c r="I36" i="6"/>
  <c r="K36" i="6"/>
  <c r="G37" i="6"/>
  <c r="I37" i="6"/>
  <c r="K37" i="6"/>
  <c r="I9" i="38" a="1"/>
  <c r="G9" i="38" a="1"/>
  <c r="P9" i="38" a="1"/>
  <c r="E9" i="38" a="1"/>
  <c r="B37" i="38" a="1"/>
  <c r="B23" i="38" a="1"/>
  <c r="B9" i="38" a="1"/>
  <c r="O9" i="38" a="1"/>
  <c r="H9" i="38" a="1"/>
  <c r="I15" i="38" a="1"/>
  <c r="G14" i="38" a="1"/>
  <c r="P14" i="38" a="1"/>
  <c r="E17" i="38" a="1"/>
  <c r="G16" i="38" a="1"/>
  <c r="B45" i="38" a="1"/>
  <c r="I14" i="38" a="1"/>
  <c r="G13" i="38" a="1"/>
  <c r="O14" i="38" a="1"/>
  <c r="O12" i="38" a="1"/>
  <c r="G12" i="38" a="1"/>
  <c r="E12" i="38" a="1"/>
  <c r="I17" i="38" a="1"/>
  <c r="B26" i="38" a="1"/>
  <c r="P18" i="38" a="1"/>
  <c r="O13" i="38" a="1"/>
  <c r="H11" i="38" a="1"/>
  <c r="E15" i="38" a="1"/>
  <c r="H16" i="38" a="1"/>
  <c r="B27" i="38" a="1"/>
  <c r="E16" i="38" a="1"/>
  <c r="B13" i="38" a="1"/>
  <c r="P15" i="38" a="1"/>
  <c r="B10" i="38" a="1"/>
  <c r="H10" i="38" a="1"/>
  <c r="O16" i="38" a="1"/>
  <c r="G15" i="38" a="1"/>
  <c r="I18" i="38" a="1"/>
  <c r="P10" i="38" a="1"/>
  <c r="I11" i="38" a="1"/>
  <c r="B28" i="38" a="1"/>
  <c r="I13" i="38" a="1"/>
  <c r="B46" i="38" a="1"/>
  <c r="B11" i="38" a="1"/>
  <c r="I10" i="38" a="1"/>
  <c r="O18" i="38" a="1"/>
  <c r="O11" i="38" a="1"/>
  <c r="B32" i="38" a="1"/>
  <c r="H14" i="38" a="1"/>
  <c r="P13" i="38" a="1"/>
  <c r="B29" i="38" a="1"/>
  <c r="H17" i="38" a="1"/>
  <c r="H12" i="38" a="1"/>
  <c r="B17" i="38" a="1"/>
  <c r="O17" i="38" a="1"/>
  <c r="B24" i="38" a="1"/>
  <c r="B31" i="38" a="1"/>
  <c r="I16" i="38" a="1"/>
  <c r="G17" i="38" a="1"/>
  <c r="E14" i="38" a="1"/>
  <c r="B12" i="38" a="1"/>
  <c r="E18" i="38" a="1"/>
  <c r="G10" i="38" a="1"/>
  <c r="I12" i="38" a="1"/>
  <c r="P12" i="38" a="1"/>
  <c r="B25" i="38" a="1"/>
  <c r="B40" i="38" a="1"/>
  <c r="H18" i="38" a="1"/>
  <c r="P11" i="38" a="1"/>
  <c r="B18" i="38" a="1"/>
  <c r="B41" i="38" a="1"/>
  <c r="E11" i="38" a="1"/>
  <c r="E13" i="38" a="1"/>
  <c r="B39" i="38" a="1"/>
  <c r="B16" i="38" a="1"/>
  <c r="H13" i="38" a="1"/>
  <c r="B43" i="38" a="1"/>
  <c r="B30" i="38" a="1"/>
  <c r="O10" i="38" a="1"/>
  <c r="O15" i="38" a="1"/>
  <c r="P16" i="38" a="1"/>
  <c r="B38" i="38" a="1"/>
  <c r="B14" i="38" a="1"/>
  <c r="B42" i="38" a="1"/>
  <c r="H15" i="38" a="1"/>
  <c r="B15" i="38" a="1"/>
  <c r="B44" i="38" a="1"/>
  <c r="E10" i="38" a="1"/>
  <c r="G18" i="38" a="1"/>
  <c r="P17" i="38" a="1"/>
  <c r="G11" i="38" a="1"/>
  <c r="G11" i="38" l="1"/>
  <c r="P17" i="38"/>
  <c r="G18" i="38"/>
  <c r="E10" i="38"/>
  <c r="B44" i="38"/>
  <c r="E44" i="38" s="1" a="1"/>
  <c r="E44" i="38" s="1"/>
  <c r="F44" i="38" s="1" a="1"/>
  <c r="F44" i="38" s="1"/>
  <c r="B15" i="38"/>
  <c r="H15" i="38"/>
  <c r="B42" i="38"/>
  <c r="E42" i="38" s="1" a="1"/>
  <c r="E42" i="38" s="1"/>
  <c r="F42" i="38" s="1" a="1"/>
  <c r="F42" i="38" s="1"/>
  <c r="B14" i="38"/>
  <c r="B38" i="38"/>
  <c r="E38" i="38" s="1" a="1"/>
  <c r="E38" i="38" s="1"/>
  <c r="F38" i="38" s="1" a="1"/>
  <c r="F38" i="38" s="1"/>
  <c r="P16" i="38"/>
  <c r="O15" i="38"/>
  <c r="O10" i="38"/>
  <c r="B30" i="38"/>
  <c r="E30" i="38" s="1" a="1"/>
  <c r="E30" i="38" s="1"/>
  <c r="G30" i="38" s="1" a="1"/>
  <c r="G30" i="38" s="1"/>
  <c r="B43" i="38"/>
  <c r="E43" i="38" s="1" a="1"/>
  <c r="E43" i="38" s="1"/>
  <c r="F43" i="38" s="1" a="1"/>
  <c r="F43" i="38" s="1"/>
  <c r="H13" i="38"/>
  <c r="B16" i="38"/>
  <c r="B39" i="38"/>
  <c r="E39" i="38" s="1" a="1"/>
  <c r="E39" i="38" s="1"/>
  <c r="F39" i="38" s="1" a="1"/>
  <c r="F39" i="38" s="1"/>
  <c r="E13" i="38"/>
  <c r="E11" i="38"/>
  <c r="B41" i="38"/>
  <c r="E41" i="38" s="1" a="1"/>
  <c r="E41" i="38" s="1"/>
  <c r="F41" i="38" s="1" a="1"/>
  <c r="F41" i="38" s="1"/>
  <c r="B18" i="38"/>
  <c r="P11" i="38"/>
  <c r="H18" i="38"/>
  <c r="B40" i="38"/>
  <c r="E40" i="38" s="1" a="1"/>
  <c r="E40" i="38" s="1"/>
  <c r="F40" i="38" s="1" a="1"/>
  <c r="F40" i="38" s="1"/>
  <c r="B25" i="38"/>
  <c r="E25" i="38" s="1" a="1"/>
  <c r="E25" i="38" s="1"/>
  <c r="G25" i="38" s="1" a="1"/>
  <c r="G25" i="38" s="1"/>
  <c r="P12" i="38"/>
  <c r="I12" i="38"/>
  <c r="G10" i="38"/>
  <c r="E18" i="38"/>
  <c r="B12" i="38"/>
  <c r="E14" i="38"/>
  <c r="G17" i="38"/>
  <c r="I16" i="38"/>
  <c r="B31" i="38"/>
  <c r="E31" i="38" s="1" a="1"/>
  <c r="E31" i="38" s="1"/>
  <c r="F31" i="38" s="1" a="1"/>
  <c r="F31" i="38" s="1"/>
  <c r="B24" i="38"/>
  <c r="E24" i="38" s="1" a="1"/>
  <c r="E24" i="38" s="1"/>
  <c r="G24" i="38" s="1" a="1"/>
  <c r="G24" i="38" s="1"/>
  <c r="O17" i="38"/>
  <c r="B17" i="38"/>
  <c r="H12" i="38"/>
  <c r="H17" i="38"/>
  <c r="B29" i="38"/>
  <c r="E29" i="38" s="1" a="1"/>
  <c r="E29" i="38" s="1"/>
  <c r="F29" i="38" s="1" a="1"/>
  <c r="F29" i="38" s="1"/>
  <c r="P13" i="38"/>
  <c r="H14" i="38"/>
  <c r="B32" i="38"/>
  <c r="E32" i="38" s="1" a="1"/>
  <c r="E32" i="38" s="1"/>
  <c r="F32" i="38" s="1" a="1"/>
  <c r="F32" i="38" s="1"/>
  <c r="O11" i="38"/>
  <c r="O18" i="38"/>
  <c r="I10" i="38"/>
  <c r="B11" i="38"/>
  <c r="B46" i="38"/>
  <c r="E46" i="38" s="1" a="1"/>
  <c r="E46" i="38" s="1"/>
  <c r="F46" i="38" s="1" a="1"/>
  <c r="F46" i="38" s="1"/>
  <c r="I13" i="38"/>
  <c r="B28" i="38"/>
  <c r="I11" i="38"/>
  <c r="P10" i="38"/>
  <c r="I18" i="38"/>
  <c r="G15" i="38"/>
  <c r="O16" i="38"/>
  <c r="H10" i="38"/>
  <c r="B10" i="38"/>
  <c r="P15" i="38"/>
  <c r="B13" i="38"/>
  <c r="E16" i="38"/>
  <c r="B27" i="38"/>
  <c r="E27" i="38" s="1" a="1"/>
  <c r="E27" i="38" s="1"/>
  <c r="G27" i="38" s="1" a="1"/>
  <c r="G27" i="38" s="1"/>
  <c r="H16" i="38"/>
  <c r="E15" i="38"/>
  <c r="H11" i="38"/>
  <c r="O13" i="38"/>
  <c r="P18" i="38"/>
  <c r="B26" i="38"/>
  <c r="E26" i="38" s="1" a="1"/>
  <c r="E26" i="38" s="1"/>
  <c r="G26" i="38" s="1" a="1"/>
  <c r="G26" i="38" s="1"/>
  <c r="I17" i="38"/>
  <c r="E12" i="38"/>
  <c r="G12" i="38"/>
  <c r="O12" i="38"/>
  <c r="O14" i="38"/>
  <c r="G13" i="38"/>
  <c r="I14" i="38"/>
  <c r="B45" i="38"/>
  <c r="E45" i="38" s="1" a="1"/>
  <c r="E45" i="38" s="1"/>
  <c r="F45" i="38" s="1" a="1"/>
  <c r="F45" i="38" s="1"/>
  <c r="G16" i="38"/>
  <c r="E17" i="38"/>
  <c r="P14" i="38"/>
  <c r="G14" i="38"/>
  <c r="I15" i="38"/>
  <c r="H9" i="38"/>
  <c r="G9" i="38"/>
  <c r="I9" i="38"/>
  <c r="O9" i="38"/>
  <c r="B9" i="38"/>
  <c r="B23" i="38"/>
  <c r="B37" i="38"/>
  <c r="E9" i="38"/>
  <c r="P9" i="38"/>
  <c r="E28" i="38" a="1"/>
  <c r="E28" i="38" s="1"/>
  <c r="F28" i="38" s="1" a="1"/>
  <c r="F28" i="38" s="1"/>
  <c r="L25" i="6"/>
  <c r="L10" i="6"/>
  <c r="L48" i="6"/>
  <c r="L23" i="6"/>
  <c r="L22" i="6"/>
  <c r="L11" i="6"/>
  <c r="L35" i="6"/>
  <c r="L44" i="6"/>
  <c r="L37" i="6"/>
  <c r="L32" i="6"/>
  <c r="L24" i="6"/>
  <c r="L12" i="6"/>
  <c r="L14" i="6"/>
  <c r="L13" i="6"/>
  <c r="L26" i="6"/>
  <c r="L33" i="6"/>
  <c r="L34" i="6"/>
  <c r="L45" i="6"/>
  <c r="L47" i="6"/>
  <c r="L46" i="6"/>
  <c r="L36" i="6"/>
  <c r="L43" i="6"/>
  <c r="I8" i="6"/>
  <c r="K30" i="6"/>
  <c r="J12" i="7"/>
  <c r="H17" i="7" s="1"/>
  <c r="K49" i="6"/>
  <c r="K42" i="6"/>
  <c r="K41" i="6"/>
  <c r="K40" i="6"/>
  <c r="K38" i="6"/>
  <c r="K31" i="6"/>
  <c r="K29" i="6"/>
  <c r="K27" i="6"/>
  <c r="K21" i="6"/>
  <c r="K20" i="6"/>
  <c r="K19" i="6"/>
  <c r="K18" i="6"/>
  <c r="K16" i="6"/>
  <c r="K15" i="6"/>
  <c r="K9" i="6"/>
  <c r="K8" i="6"/>
  <c r="K7" i="6"/>
  <c r="I49" i="6"/>
  <c r="I42" i="6"/>
  <c r="I41" i="6"/>
  <c r="I40" i="6"/>
  <c r="I38" i="6"/>
  <c r="I31" i="6"/>
  <c r="I30" i="6"/>
  <c r="I29" i="6"/>
  <c r="I27" i="6"/>
  <c r="I21" i="6"/>
  <c r="I20" i="6"/>
  <c r="I19" i="6"/>
  <c r="I18" i="6"/>
  <c r="I16" i="6"/>
  <c r="I15" i="6"/>
  <c r="I9" i="6"/>
  <c r="I7" i="6"/>
  <c r="G49" i="6"/>
  <c r="G42" i="6"/>
  <c r="G41" i="6"/>
  <c r="G40" i="6"/>
  <c r="G38" i="6"/>
  <c r="G31" i="6"/>
  <c r="G30" i="6"/>
  <c r="G29" i="6"/>
  <c r="G27" i="6"/>
  <c r="G21" i="6"/>
  <c r="G20" i="6"/>
  <c r="G19" i="6"/>
  <c r="G18" i="6"/>
  <c r="G16" i="6"/>
  <c r="G15" i="6"/>
  <c r="G9" i="6"/>
  <c r="G8" i="6"/>
  <c r="G7" i="6"/>
  <c r="G32" i="38" l="1" a="1"/>
  <c r="G32" i="38" s="1"/>
  <c r="F24" i="38" a="1"/>
  <c r="F24" i="38" s="1"/>
  <c r="F25" i="38" a="1"/>
  <c r="F25" i="38" s="1"/>
  <c r="D9" i="7"/>
  <c r="F30" i="38" a="1"/>
  <c r="F30" i="38" s="1"/>
  <c r="G28" i="38" a="1"/>
  <c r="G28" i="38" s="1"/>
  <c r="G31" i="38" a="1"/>
  <c r="G31" i="38" s="1"/>
  <c r="F27" i="38" a="1"/>
  <c r="F27" i="38" s="1"/>
  <c r="F26" i="38" a="1"/>
  <c r="F26" i="38" s="1"/>
  <c r="G29" i="38" a="1"/>
  <c r="G29" i="38" s="1"/>
  <c r="L38" i="6"/>
  <c r="L49" i="6"/>
  <c r="L31" i="6"/>
  <c r="L16" i="6"/>
  <c r="L21" i="6"/>
  <c r="G50" i="6"/>
  <c r="F11" i="7" s="1"/>
  <c r="L15" i="6"/>
  <c r="L9" i="6"/>
  <c r="L27" i="6"/>
  <c r="L42" i="6"/>
  <c r="L19" i="6"/>
  <c r="K17" i="6"/>
  <c r="L7" i="6"/>
  <c r="L40" i="6"/>
  <c r="K50" i="6"/>
  <c r="H11" i="7" s="1"/>
  <c r="L8" i="6"/>
  <c r="L41" i="6"/>
  <c r="I39" i="6"/>
  <c r="G10" i="7" s="1"/>
  <c r="K39" i="6"/>
  <c r="H10" i="7" s="1"/>
  <c r="L29" i="6"/>
  <c r="G17" i="6"/>
  <c r="I17" i="6"/>
  <c r="I50" i="6"/>
  <c r="G11" i="7" s="1"/>
  <c r="G39" i="6"/>
  <c r="F10" i="7" s="1"/>
  <c r="L30" i="6"/>
  <c r="L20" i="6"/>
  <c r="I28" i="6"/>
  <c r="K28" i="6"/>
  <c r="H9" i="7" s="1"/>
  <c r="G28" i="6"/>
  <c r="F9" i="7" s="1"/>
  <c r="L18" i="6"/>
  <c r="E23" i="38" a="1"/>
  <c r="E37" i="38" a="1"/>
  <c r="E37" i="38" l="1"/>
  <c r="F37" i="38" s="1" a="1"/>
  <c r="E23" i="38"/>
  <c r="G23" i="38" s="1" a="1"/>
  <c r="H8" i="7"/>
  <c r="K51" i="6"/>
  <c r="G8" i="7"/>
  <c r="I51" i="6"/>
  <c r="F8" i="7"/>
  <c r="G51" i="6"/>
  <c r="H12" i="7"/>
  <c r="L50" i="6"/>
  <c r="I11" i="7" s="1"/>
  <c r="K11" i="7" s="1"/>
  <c r="L39" i="6"/>
  <c r="I10" i="7" s="1"/>
  <c r="K10" i="7" s="1"/>
  <c r="L17" i="6"/>
  <c r="I8" i="7" s="1"/>
  <c r="K8" i="7" s="1"/>
  <c r="G9" i="7"/>
  <c r="L28" i="6"/>
  <c r="I9" i="7" s="1"/>
  <c r="K9" i="7" s="1"/>
  <c r="F23" i="38" l="1" a="1"/>
  <c r="F23" i="38" s="1"/>
  <c r="F37" i="38"/>
  <c r="G23" i="38"/>
  <c r="L51" i="6"/>
  <c r="M9" i="7"/>
  <c r="F12" i="7"/>
  <c r="H20" i="7"/>
  <c r="G12" i="7" l="1"/>
  <c r="I12" i="7" l="1"/>
  <c r="J16"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<sst xmlns="http://schemas.openxmlformats.org/spreadsheetml/2006/main" count="1220" uniqueCount="195">
  <si>
    <t>（様式４－１）</t>
    <rPh sb="1" eb="3">
      <t>ヨウシキ</t>
    </rPh>
    <phoneticPr fontId="1"/>
  </si>
  <si>
    <t>建　物　概　要</t>
    <rPh sb="0" eb="1">
      <t>タツル</t>
    </rPh>
    <rPh sb="2" eb="3">
      <t>モノ</t>
    </rPh>
    <rPh sb="4" eb="5">
      <t>ガイ</t>
    </rPh>
    <rPh sb="6" eb="7">
      <t>ヨウ</t>
    </rPh>
    <phoneticPr fontId="1"/>
  </si>
  <si>
    <t>棟番号</t>
    <rPh sb="0" eb="1">
      <t>トウ</t>
    </rPh>
    <rPh sb="1" eb="3">
      <t>バンゴウ</t>
    </rPh>
    <phoneticPr fontId="1"/>
  </si>
  <si>
    <t>建物名称</t>
    <rPh sb="0" eb="2">
      <t>タテモノ</t>
    </rPh>
    <rPh sb="2" eb="4">
      <t>メイショウ</t>
    </rPh>
    <phoneticPr fontId="1"/>
  </si>
  <si>
    <t>工事種別</t>
    <rPh sb="0" eb="2">
      <t>コウジ</t>
    </rPh>
    <rPh sb="2" eb="4">
      <t>シュベツ</t>
    </rPh>
    <phoneticPr fontId="1"/>
  </si>
  <si>
    <t>建設</t>
    <rPh sb="0" eb="2">
      <t>ケンセツ</t>
    </rPh>
    <phoneticPr fontId="1"/>
  </si>
  <si>
    <t>改修</t>
    <rPh sb="0" eb="2">
      <t>カイシュウ</t>
    </rPh>
    <phoneticPr fontId="1"/>
  </si>
  <si>
    <t>取得＋改修</t>
    <rPh sb="0" eb="2">
      <t>シュトク</t>
    </rPh>
    <rPh sb="3" eb="5">
      <t>カイシュウ</t>
    </rPh>
    <phoneticPr fontId="1"/>
  </si>
  <si>
    <t>取得</t>
    <rPh sb="0" eb="2">
      <t>シュトク</t>
    </rPh>
    <phoneticPr fontId="1"/>
  </si>
  <si>
    <t>敷地</t>
    <rPh sb="0" eb="2">
      <t>シキチ</t>
    </rPh>
    <phoneticPr fontId="1"/>
  </si>
  <si>
    <t>住所</t>
    <phoneticPr fontId="1"/>
  </si>
  <si>
    <r>
      <t xml:space="preserve">（番地、号などまで記入）
</t>
    </r>
    <r>
      <rPr>
        <sz val="7"/>
        <color theme="1"/>
        <rFont val="Meiryo UI"/>
        <family val="3"/>
        <charset val="128"/>
      </rPr>
      <t>例：東京都港区南青山2丁目4番15号</t>
    </r>
    <rPh sb="1" eb="3">
      <t>バンチ</t>
    </rPh>
    <rPh sb="4" eb="5">
      <t>ゴウ</t>
    </rPh>
    <rPh sb="9" eb="11">
      <t>キニュウ</t>
    </rPh>
    <rPh sb="13" eb="14">
      <t>レイ</t>
    </rPh>
    <rPh sb="20" eb="21">
      <t>ミナミ</t>
    </rPh>
    <rPh sb="21" eb="23">
      <t>アオヤマ</t>
    </rPh>
    <rPh sb="24" eb="26">
      <t>チョウメ</t>
    </rPh>
    <rPh sb="27" eb="28">
      <t>バン</t>
    </rPh>
    <rPh sb="30" eb="31">
      <t>ゴウ</t>
    </rPh>
    <phoneticPr fontId="1"/>
  </si>
  <si>
    <t>用途地域</t>
    <rPh sb="0" eb="2">
      <t>ヨウト</t>
    </rPh>
    <rPh sb="2" eb="4">
      <t>チイキ</t>
    </rPh>
    <phoneticPr fontId="1"/>
  </si>
  <si>
    <t>（用途地域の指定状況）</t>
    <rPh sb="1" eb="3">
      <t>ヨウト</t>
    </rPh>
    <rPh sb="3" eb="5">
      <t>チイキ</t>
    </rPh>
    <rPh sb="6" eb="8">
      <t>シテイ</t>
    </rPh>
    <rPh sb="8" eb="10">
      <t>ジョウキョウ</t>
    </rPh>
    <phoneticPr fontId="1"/>
  </si>
  <si>
    <t>敷地面積</t>
    <rPh sb="0" eb="2">
      <t>シキチ</t>
    </rPh>
    <rPh sb="2" eb="4">
      <t>メンセキ</t>
    </rPh>
    <phoneticPr fontId="1"/>
  </si>
  <si>
    <t>数値を記入（単位：㎡）</t>
    <rPh sb="0" eb="2">
      <t>スウチ</t>
    </rPh>
    <rPh sb="3" eb="5">
      <t>キニュウ</t>
    </rPh>
    <rPh sb="6" eb="8">
      <t>タンイ</t>
    </rPh>
    <phoneticPr fontId="1"/>
  </si>
  <si>
    <t>㎡</t>
    <phoneticPr fontId="1"/>
  </si>
  <si>
    <t>その他</t>
    <rPh sb="2" eb="3">
      <t>タ</t>
    </rPh>
    <phoneticPr fontId="1"/>
  </si>
  <si>
    <t>年</t>
    <rPh sb="0" eb="1">
      <t>ネン</t>
    </rPh>
    <phoneticPr fontId="1"/>
  </si>
  <si>
    <t>月</t>
    <rPh sb="0" eb="1">
      <t>ツキ</t>
    </rPh>
    <phoneticPr fontId="1"/>
  </si>
  <si>
    <t>建物</t>
    <rPh sb="0" eb="2">
      <t>タテモノ</t>
    </rPh>
    <phoneticPr fontId="1"/>
  </si>
  <si>
    <t>階数</t>
    <rPh sb="0" eb="2">
      <t>カイスウ</t>
    </rPh>
    <phoneticPr fontId="1"/>
  </si>
  <si>
    <t>（地上●階、地下●階）</t>
    <rPh sb="1" eb="3">
      <t>チジョウ</t>
    </rPh>
    <rPh sb="4" eb="5">
      <t>カイ</t>
    </rPh>
    <rPh sb="6" eb="8">
      <t>チカ</t>
    </rPh>
    <rPh sb="9" eb="10">
      <t>カイ</t>
    </rPh>
    <phoneticPr fontId="1"/>
  </si>
  <si>
    <t>地上</t>
    <rPh sb="0" eb="2">
      <t>チジョウ</t>
    </rPh>
    <phoneticPr fontId="1"/>
  </si>
  <si>
    <t>階</t>
    <rPh sb="0" eb="1">
      <t>カイ</t>
    </rPh>
    <phoneticPr fontId="1"/>
  </si>
  <si>
    <t>地下</t>
    <phoneticPr fontId="1"/>
  </si>
  <si>
    <t>延床面積</t>
    <rPh sb="0" eb="1">
      <t>ノ</t>
    </rPh>
    <rPh sb="1" eb="2">
      <t>ユカ</t>
    </rPh>
    <rPh sb="2" eb="4">
      <t>メンセキ</t>
    </rPh>
    <phoneticPr fontId="1"/>
  </si>
  <si>
    <t>数値を記入（単位：㎡）</t>
    <phoneticPr fontId="1"/>
  </si>
  <si>
    <t>（●年●月）</t>
    <rPh sb="2" eb="3">
      <t>ネン</t>
    </rPh>
    <rPh sb="4" eb="5">
      <t>ツキ</t>
    </rPh>
    <phoneticPr fontId="1"/>
  </si>
  <si>
    <t>構造</t>
    <rPh sb="0" eb="2">
      <t>コウゾウ</t>
    </rPh>
    <phoneticPr fontId="1"/>
  </si>
  <si>
    <t>[RC造、S造、木造、その他]　から選択</t>
    <rPh sb="3" eb="4">
      <t>ゾウ</t>
    </rPh>
    <rPh sb="6" eb="7">
      <t>ゾウ</t>
    </rPh>
    <rPh sb="8" eb="10">
      <t>モクゾウ</t>
    </rPh>
    <rPh sb="13" eb="14">
      <t>タ</t>
    </rPh>
    <rPh sb="18" eb="20">
      <t>センタク</t>
    </rPh>
    <phoneticPr fontId="1"/>
  </si>
  <si>
    <t>RC造</t>
    <phoneticPr fontId="1"/>
  </si>
  <si>
    <t>S造</t>
    <phoneticPr fontId="1"/>
  </si>
  <si>
    <t>木造</t>
    <phoneticPr fontId="1"/>
  </si>
  <si>
    <t>その他</t>
  </si>
  <si>
    <t>（その他の内容）</t>
    <rPh sb="3" eb="4">
      <t>タ</t>
    </rPh>
    <rPh sb="5" eb="7">
      <t>ナイヨウ</t>
    </rPh>
    <phoneticPr fontId="1"/>
  </si>
  <si>
    <t>耐震基準適合状況</t>
    <rPh sb="0" eb="2">
      <t>タイシン</t>
    </rPh>
    <rPh sb="2" eb="4">
      <t>キジュン</t>
    </rPh>
    <rPh sb="4" eb="6">
      <t>テキゴウ</t>
    </rPh>
    <rPh sb="6" eb="8">
      <t>ジョウキョウ</t>
    </rPh>
    <phoneticPr fontId="1"/>
  </si>
  <si>
    <t>適合している</t>
    <phoneticPr fontId="1"/>
  </si>
  <si>
    <t>モデル事業の補助等で実施する改修工事により適合予定</t>
    <rPh sb="8" eb="9">
      <t>トウ</t>
    </rPh>
    <phoneticPr fontId="1"/>
  </si>
  <si>
    <t>関係法令への
既存不適格の状況</t>
    <rPh sb="0" eb="2">
      <t>カンケイ</t>
    </rPh>
    <rPh sb="2" eb="4">
      <t>ホウレイ</t>
    </rPh>
    <rPh sb="7" eb="9">
      <t>キソン</t>
    </rPh>
    <rPh sb="9" eb="12">
      <t>フテキカク</t>
    </rPh>
    <rPh sb="13" eb="15">
      <t>ジョウキョウ</t>
    </rPh>
    <phoneticPr fontId="1"/>
  </si>
  <si>
    <t>[既存不適格等はない、既存不適格等がある]　から選択</t>
    <rPh sb="1" eb="3">
      <t>キソン</t>
    </rPh>
    <rPh sb="3" eb="6">
      <t>フテキカク</t>
    </rPh>
    <rPh sb="6" eb="7">
      <t>トウ</t>
    </rPh>
    <rPh sb="11" eb="13">
      <t>キゾン</t>
    </rPh>
    <rPh sb="13" eb="16">
      <t>フテキカク</t>
    </rPh>
    <rPh sb="16" eb="17">
      <t>トウ</t>
    </rPh>
    <phoneticPr fontId="1"/>
  </si>
  <si>
    <t>既存不適格等はない</t>
    <rPh sb="0" eb="2">
      <t>キゾン</t>
    </rPh>
    <rPh sb="2" eb="5">
      <t>フテキカク</t>
    </rPh>
    <rPh sb="5" eb="6">
      <t>トウ</t>
    </rPh>
    <phoneticPr fontId="1"/>
  </si>
  <si>
    <t>既存不適格等がある</t>
    <rPh sb="0" eb="2">
      <t>キゾン</t>
    </rPh>
    <rPh sb="2" eb="5">
      <t>フテキカク</t>
    </rPh>
    <rPh sb="5" eb="6">
      <t>トウ</t>
    </rPh>
    <phoneticPr fontId="1"/>
  </si>
  <si>
    <t>（既存不適格等の内容）</t>
    <rPh sb="1" eb="3">
      <t>キゾン</t>
    </rPh>
    <rPh sb="3" eb="6">
      <t>フテキカク</t>
    </rPh>
    <rPh sb="6" eb="7">
      <t>トウ</t>
    </rPh>
    <rPh sb="8" eb="10">
      <t>ナイヨウ</t>
    </rPh>
    <phoneticPr fontId="1"/>
  </si>
  <si>
    <t>補助要望
部分</t>
    <rPh sb="0" eb="2">
      <t>ホジョ</t>
    </rPh>
    <rPh sb="2" eb="4">
      <t>ヨウボウ</t>
    </rPh>
    <rPh sb="5" eb="7">
      <t>ブブン</t>
    </rPh>
    <phoneticPr fontId="1"/>
  </si>
  <si>
    <t>建物との関係</t>
    <rPh sb="0" eb="2">
      <t>タテモノ</t>
    </rPh>
    <rPh sb="4" eb="6">
      <t>カンケイ</t>
    </rPh>
    <phoneticPr fontId="1"/>
  </si>
  <si>
    <t>[建物の全部,建物の一部]　から選択</t>
    <rPh sb="1" eb="3">
      <t>タテモノ</t>
    </rPh>
    <rPh sb="4" eb="6">
      <t>ゼンブ</t>
    </rPh>
    <rPh sb="7" eb="9">
      <t>タテモノ</t>
    </rPh>
    <rPh sb="10" eb="12">
      <t>イチブ</t>
    </rPh>
    <phoneticPr fontId="1"/>
  </si>
  <si>
    <t>建物の全部</t>
    <phoneticPr fontId="1"/>
  </si>
  <si>
    <t>建物の一部</t>
    <phoneticPr fontId="1"/>
  </si>
  <si>
    <t>用途</t>
    <rPh sb="0" eb="2">
      <t>ヨウト</t>
    </rPh>
    <phoneticPr fontId="1"/>
  </si>
  <si>
    <t>戸数（※）</t>
    <rPh sb="0" eb="2">
      <t>コスウ</t>
    </rPh>
    <phoneticPr fontId="1"/>
  </si>
  <si>
    <t>数値を記入（単位：戸）</t>
    <rPh sb="0" eb="2">
      <t>スウチ</t>
    </rPh>
    <rPh sb="3" eb="5">
      <t>キニュウ</t>
    </rPh>
    <rPh sb="6" eb="8">
      <t>タンイ</t>
    </rPh>
    <rPh sb="9" eb="10">
      <t>ト</t>
    </rPh>
    <phoneticPr fontId="1"/>
  </si>
  <si>
    <t>戸</t>
    <rPh sb="0" eb="1">
      <t>ト</t>
    </rPh>
    <phoneticPr fontId="1"/>
  </si>
  <si>
    <t>形式</t>
    <rPh sb="0" eb="2">
      <t>ケイシキ</t>
    </rPh>
    <phoneticPr fontId="1"/>
  </si>
  <si>
    <t>[共同住宅,戸建て住宅,その他]</t>
    <rPh sb="1" eb="3">
      <t>キョウドウ</t>
    </rPh>
    <rPh sb="3" eb="5">
      <t>ジュウタク</t>
    </rPh>
    <rPh sb="6" eb="8">
      <t>コダ</t>
    </rPh>
    <rPh sb="9" eb="11">
      <t>ジュウタク</t>
    </rPh>
    <rPh sb="14" eb="15">
      <t>タ</t>
    </rPh>
    <phoneticPr fontId="1"/>
  </si>
  <si>
    <t>共同住宅</t>
    <rPh sb="0" eb="2">
      <t>キョウドウ</t>
    </rPh>
    <rPh sb="2" eb="4">
      <t>ジュウタク</t>
    </rPh>
    <phoneticPr fontId="1"/>
  </si>
  <si>
    <t>戸建て住宅</t>
    <rPh sb="0" eb="2">
      <t>コダ</t>
    </rPh>
    <rPh sb="3" eb="5">
      <t>ジュウタク</t>
    </rPh>
    <phoneticPr fontId="1"/>
  </si>
  <si>
    <t>戸当たり面積</t>
    <rPh sb="0" eb="1">
      <t>コ</t>
    </rPh>
    <rPh sb="1" eb="2">
      <t>ア</t>
    </rPh>
    <rPh sb="4" eb="6">
      <t>メンセキ</t>
    </rPh>
    <phoneticPr fontId="1"/>
  </si>
  <si>
    <t>最小面積</t>
    <rPh sb="0" eb="2">
      <t>サイショウ</t>
    </rPh>
    <rPh sb="2" eb="4">
      <t>メンセキ</t>
    </rPh>
    <phoneticPr fontId="1"/>
  </si>
  <si>
    <t>（数値を記入　単位：㎡）</t>
    <rPh sb="1" eb="3">
      <t>スウチ</t>
    </rPh>
    <rPh sb="4" eb="6">
      <t>キニュウ</t>
    </rPh>
    <rPh sb="7" eb="9">
      <t>タンイ</t>
    </rPh>
    <phoneticPr fontId="1"/>
  </si>
  <si>
    <t>最大面積</t>
    <rPh sb="0" eb="2">
      <t>サイダイ</t>
    </rPh>
    <rPh sb="2" eb="4">
      <t>メンセキ</t>
    </rPh>
    <phoneticPr fontId="1"/>
  </si>
  <si>
    <t>（数値を記入　単位：㎡）</t>
    <phoneticPr fontId="1"/>
  </si>
  <si>
    <t>施設数（※）</t>
    <rPh sb="0" eb="2">
      <t>シセツ</t>
    </rPh>
    <rPh sb="2" eb="3">
      <t>スウ</t>
    </rPh>
    <phoneticPr fontId="1"/>
  </si>
  <si>
    <t>数値を記入（単位：施設）</t>
    <rPh sb="9" eb="11">
      <t>シセツ</t>
    </rPh>
    <phoneticPr fontId="1"/>
  </si>
  <si>
    <t>施設</t>
    <rPh sb="0" eb="2">
      <t>シセツ</t>
    </rPh>
    <phoneticPr fontId="1"/>
  </si>
  <si>
    <t>（施設の数に応じて、それぞれの用途を記入）</t>
    <rPh sb="1" eb="3">
      <t>シセツ</t>
    </rPh>
    <rPh sb="4" eb="5">
      <t>スウ</t>
    </rPh>
    <rPh sb="6" eb="7">
      <t>オウ</t>
    </rPh>
    <rPh sb="15" eb="17">
      <t>ヨウト</t>
    </rPh>
    <rPh sb="18" eb="20">
      <t>キニュウ</t>
    </rPh>
    <phoneticPr fontId="1"/>
  </si>
  <si>
    <r>
      <t>補助要望</t>
    </r>
    <r>
      <rPr>
        <b/>
        <u/>
        <sz val="10"/>
        <color theme="1"/>
        <rFont val="Meiryo UI"/>
        <family val="3"/>
        <charset val="128"/>
      </rPr>
      <t>外</t>
    </r>
    <r>
      <rPr>
        <sz val="10"/>
        <color theme="1"/>
        <rFont val="Meiryo UI"/>
        <family val="3"/>
        <charset val="128"/>
      </rPr>
      <t xml:space="preserve">
部分</t>
    </r>
    <rPh sb="0" eb="2">
      <t>ホジョ</t>
    </rPh>
    <rPh sb="2" eb="4">
      <t>ヨウボウ</t>
    </rPh>
    <rPh sb="4" eb="5">
      <t>ソト</t>
    </rPh>
    <rPh sb="6" eb="8">
      <t>ブブン</t>
    </rPh>
    <phoneticPr fontId="1"/>
  </si>
  <si>
    <t>※　補助上限額算定に連動します。</t>
    <rPh sb="4" eb="6">
      <t>ジョウゲン</t>
    </rPh>
    <phoneticPr fontId="1"/>
  </si>
  <si>
    <t>（様式4-2）</t>
    <phoneticPr fontId="1"/>
  </si>
  <si>
    <t>建物概要のまとめ</t>
    <phoneticPr fontId="1"/>
  </si>
  <si>
    <t>※様式4-1に記入した内容が、自動で当様式に転記されます。
※当様式の内容を、様式２②　「（２）具体的な提案事業の内容（補助要望内容）１）住宅等の整備」の表に反映させてください。</t>
  </si>
  <si>
    <t>＜建物概要＞</t>
    <rPh sb="1" eb="5">
      <t>タテモノガイヨウ</t>
    </rPh>
    <phoneticPr fontId="1"/>
  </si>
  <si>
    <t>地上階数</t>
    <rPh sb="0" eb="2">
      <t>チジョウ</t>
    </rPh>
    <rPh sb="2" eb="4">
      <t>カイスウ</t>
    </rPh>
    <phoneticPr fontId="1"/>
  </si>
  <si>
    <t>建物の竣工年次</t>
    <rPh sb="0" eb="2">
      <t>タテモノ</t>
    </rPh>
    <rPh sb="3" eb="7">
      <t>シュンコウネンジ</t>
    </rPh>
    <phoneticPr fontId="1"/>
  </si>
  <si>
    <t>（改修の場合は当初の年次）</t>
    <rPh sb="1" eb="3">
      <t>カイシュウ</t>
    </rPh>
    <rPh sb="4" eb="6">
      <t>バアイ</t>
    </rPh>
    <rPh sb="7" eb="9">
      <t>トウショ</t>
    </rPh>
    <rPh sb="10" eb="12">
      <t>ネンジ</t>
    </rPh>
    <phoneticPr fontId="1"/>
  </si>
  <si>
    <t>住宅戸数</t>
    <rPh sb="0" eb="2">
      <t>ジュウタク</t>
    </rPh>
    <rPh sb="2" eb="4">
      <t>コスウ</t>
    </rPh>
    <phoneticPr fontId="1"/>
  </si>
  <si>
    <t>施設数</t>
    <rPh sb="0" eb="3">
      <t>シセツスウ</t>
    </rPh>
    <phoneticPr fontId="1"/>
  </si>
  <si>
    <t>（様式５）</t>
    <rPh sb="1" eb="3">
      <t>ヨウシキ</t>
    </rPh>
    <phoneticPr fontId="1"/>
  </si>
  <si>
    <t>事　業　実　施　工　程</t>
  </si>
  <si>
    <t>※補助対象とする整備内容について、実施項目毎に工程を記入してください（実施項目は、様式２、様式６－１と整合させてください）。</t>
    <rPh sb="1" eb="5">
      <t>ホジョタイショウ</t>
    </rPh>
    <rPh sb="8" eb="10">
      <t>セイビ</t>
    </rPh>
    <rPh sb="10" eb="12">
      <t>ナイヨウ</t>
    </rPh>
    <rPh sb="17" eb="19">
      <t>ジッシ</t>
    </rPh>
    <rPh sb="19" eb="21">
      <t>コウモク</t>
    </rPh>
    <rPh sb="21" eb="22">
      <t>ゴト</t>
    </rPh>
    <rPh sb="23" eb="25">
      <t>コウテイ</t>
    </rPh>
    <rPh sb="26" eb="28">
      <t>キニュウ</t>
    </rPh>
    <rPh sb="35" eb="37">
      <t>ジッシ</t>
    </rPh>
    <rPh sb="37" eb="39">
      <t>コウモク</t>
    </rPh>
    <rPh sb="41" eb="43">
      <t>ヨウシキ</t>
    </rPh>
    <rPh sb="45" eb="47">
      <t>ヨウシキ</t>
    </rPh>
    <rPh sb="51" eb="53">
      <t>セイゴウ</t>
    </rPh>
    <phoneticPr fontId="1"/>
  </si>
  <si>
    <t>事業期間（予定含む）：</t>
    <rPh sb="0" eb="2">
      <t>ジギョウ</t>
    </rPh>
    <rPh sb="2" eb="4">
      <t>キカン</t>
    </rPh>
    <rPh sb="5" eb="7">
      <t>ヨテイ</t>
    </rPh>
    <rPh sb="7" eb="8">
      <t>フク</t>
    </rPh>
    <phoneticPr fontId="1"/>
  </si>
  <si>
    <t>～</t>
    <phoneticPr fontId="1"/>
  </si>
  <si>
    <t>実施項目</t>
    <rPh sb="0" eb="2">
      <t>ジッシ</t>
    </rPh>
    <rPh sb="2" eb="4">
      <t>コウモク</t>
    </rPh>
    <phoneticPr fontId="1"/>
  </si>
  <si>
    <t>8
月</t>
    <rPh sb="2" eb="3">
      <t>ガツ</t>
    </rPh>
    <phoneticPr fontId="1"/>
  </si>
  <si>
    <t>9
月</t>
    <rPh sb="2" eb="3">
      <t>ガツ</t>
    </rPh>
    <phoneticPr fontId="1"/>
  </si>
  <si>
    <t>10
月</t>
    <rPh sb="3" eb="4">
      <t>ガツ</t>
    </rPh>
    <phoneticPr fontId="1"/>
  </si>
  <si>
    <t>11
月</t>
    <rPh sb="3" eb="4">
      <t>ガツ</t>
    </rPh>
    <phoneticPr fontId="1"/>
  </si>
  <si>
    <t>12
月</t>
    <rPh sb="3" eb="4">
      <t>ガツ</t>
    </rPh>
    <phoneticPr fontId="1"/>
  </si>
  <si>
    <t>1
月</t>
    <rPh sb="2" eb="3">
      <t>ガツ</t>
    </rPh>
    <phoneticPr fontId="1"/>
  </si>
  <si>
    <t>2
月</t>
    <rPh sb="2" eb="3">
      <t>ガツ</t>
    </rPh>
    <phoneticPr fontId="1"/>
  </si>
  <si>
    <t>3
月</t>
    <rPh sb="2" eb="3">
      <t>ガツ</t>
    </rPh>
    <phoneticPr fontId="1"/>
  </si>
  <si>
    <t>4
月</t>
    <rPh sb="2" eb="3">
      <t>ガツ</t>
    </rPh>
    <phoneticPr fontId="1"/>
  </si>
  <si>
    <t>5
月</t>
    <rPh sb="2" eb="3">
      <t>ガツ</t>
    </rPh>
    <phoneticPr fontId="1"/>
  </si>
  <si>
    <t>6
月</t>
    <rPh sb="2" eb="3">
      <t>ガツ</t>
    </rPh>
    <phoneticPr fontId="1"/>
  </si>
  <si>
    <t>7
月</t>
    <rPh sb="2" eb="3">
      <t>ガツ</t>
    </rPh>
    <phoneticPr fontId="1"/>
  </si>
  <si>
    <t>（様式６－１）</t>
    <rPh sb="1" eb="3">
      <t>ヨウシキ</t>
    </rPh>
    <phoneticPr fontId="1"/>
  </si>
  <si>
    <t>事　業　費　内　訳</t>
    <rPh sb="0" eb="1">
      <t>コト</t>
    </rPh>
    <rPh sb="2" eb="3">
      <t>ゴウ</t>
    </rPh>
    <rPh sb="4" eb="5">
      <t>ヒ</t>
    </rPh>
    <rPh sb="6" eb="7">
      <t>ナイ</t>
    </rPh>
    <rPh sb="8" eb="9">
      <t>ヤク</t>
    </rPh>
    <phoneticPr fontId="1"/>
  </si>
  <si>
    <r>
      <t>※補助対象とする整備内容の項目については、様式２、様式5と整合させてください。
※金額は、千円未満の金額を切り捨て、[千円]を単位として入力してください。　</t>
    </r>
    <r>
      <rPr>
        <b/>
        <sz val="12"/>
        <rFont val="Meiryo UI"/>
        <family val="3"/>
        <charset val="128"/>
      </rPr>
      <t>消費税抜きの金額</t>
    </r>
    <r>
      <rPr>
        <sz val="12"/>
        <rFont val="Meiryo UI"/>
        <family val="3"/>
        <charset val="128"/>
      </rPr>
      <t>を入力してください。</t>
    </r>
    <rPh sb="13" eb="15">
      <t>コウモク</t>
    </rPh>
    <rPh sb="41" eb="43">
      <t>キンガク</t>
    </rPh>
    <rPh sb="78" eb="81">
      <t>ショウヒゼイ</t>
    </rPh>
    <rPh sb="81" eb="82">
      <t>ヌ</t>
    </rPh>
    <rPh sb="84" eb="86">
      <t>キンガク</t>
    </rPh>
    <rPh sb="87" eb="89">
      <t>ニュウリョク</t>
    </rPh>
    <phoneticPr fontId="1"/>
  </si>
  <si>
    <t>単価 [千円]</t>
    <rPh sb="0" eb="2">
      <t>タンカ</t>
    </rPh>
    <phoneticPr fontId="1"/>
  </si>
  <si>
    <t>計</t>
    <rPh sb="0" eb="1">
      <t>ケイ</t>
    </rPh>
    <phoneticPr fontId="1"/>
  </si>
  <si>
    <t>数量</t>
    <rPh sb="0" eb="2">
      <t>スウリョウ</t>
    </rPh>
    <phoneticPr fontId="1"/>
  </si>
  <si>
    <t>調査設計計画</t>
    <rPh sb="0" eb="2">
      <t>チョウサ</t>
    </rPh>
    <rPh sb="2" eb="4">
      <t>セッケイ</t>
    </rPh>
    <rPh sb="4" eb="6">
      <t>ケイカク</t>
    </rPh>
    <phoneticPr fontId="1"/>
  </si>
  <si>
    <t>小計</t>
    <phoneticPr fontId="1"/>
  </si>
  <si>
    <t>情報提供
及び普及</t>
    <rPh sb="0" eb="2">
      <t>ジョウホウ</t>
    </rPh>
    <rPh sb="2" eb="4">
      <t>テイキョウ</t>
    </rPh>
    <rPh sb="5" eb="6">
      <t>オヨ</t>
    </rPh>
    <rPh sb="7" eb="9">
      <t>フキュウ</t>
    </rPh>
    <phoneticPr fontId="1"/>
  </si>
  <si>
    <t>小計</t>
    <rPh sb="0" eb="1">
      <t>ショウ</t>
    </rPh>
    <rPh sb="1" eb="2">
      <t>ケイ</t>
    </rPh>
    <phoneticPr fontId="1"/>
  </si>
  <si>
    <t>合計</t>
    <rPh sb="0" eb="2">
      <t>ゴウケイ</t>
    </rPh>
    <phoneticPr fontId="1"/>
  </si>
  <si>
    <t>（様式６－２）</t>
    <rPh sb="1" eb="3">
      <t>ヨウシキ</t>
    </rPh>
    <phoneticPr fontId="1"/>
  </si>
  <si>
    <t>事業費・補助要望額</t>
    <rPh sb="0" eb="1">
      <t>コト</t>
    </rPh>
    <rPh sb="1" eb="2">
      <t>ゴウ</t>
    </rPh>
    <rPh sb="2" eb="3">
      <t>ヒ</t>
    </rPh>
    <rPh sb="4" eb="9">
      <t>ホジョヨウボウガク</t>
    </rPh>
    <phoneticPr fontId="1"/>
  </si>
  <si>
    <t xml:space="preserve">
※補助要望額は、補助率による上限額【a】、戸数・施設数あたりの上限額【b】のいずれか低い額に収まるように、千円未満を切り捨てして入力してください。</t>
    <phoneticPr fontId="1"/>
  </si>
  <si>
    <t>工事種別ごとの
戸数／施設数</t>
    <rPh sb="0" eb="2">
      <t>コウジ</t>
    </rPh>
    <rPh sb="2" eb="4">
      <t>シュベツ</t>
    </rPh>
    <rPh sb="8" eb="10">
      <t>コスウ</t>
    </rPh>
    <rPh sb="11" eb="14">
      <t>シセツスウ</t>
    </rPh>
    <phoneticPr fontId="1"/>
  </si>
  <si>
    <t>事業費　[千円]</t>
    <rPh sb="0" eb="3">
      <t>ジギョウヒ</t>
    </rPh>
    <phoneticPr fontId="1"/>
  </si>
  <si>
    <t>補助要望額
[千円]</t>
    <rPh sb="0" eb="2">
      <t>ホジョ</t>
    </rPh>
    <rPh sb="2" eb="4">
      <t>ヨウボウ</t>
    </rPh>
    <rPh sb="4" eb="5">
      <t>ガク</t>
    </rPh>
    <phoneticPr fontId="1"/>
  </si>
  <si>
    <t>補助上限額　[千円]</t>
    <rPh sb="0" eb="2">
      <t>ホジョ</t>
    </rPh>
    <rPh sb="2" eb="5">
      <t>ジョウゲンガク</t>
    </rPh>
    <rPh sb="7" eb="9">
      <t>センエン</t>
    </rPh>
    <phoneticPr fontId="1"/>
  </si>
  <si>
    <t>補助率による上限額【a】</t>
    <rPh sb="0" eb="3">
      <t>ホジョリツ</t>
    </rPh>
    <rPh sb="6" eb="8">
      <t>ジョウゲン</t>
    </rPh>
    <rPh sb="8" eb="9">
      <t>ガク</t>
    </rPh>
    <phoneticPr fontId="1"/>
  </si>
  <si>
    <t>戸数・施設数あたり上限額【b】</t>
    <rPh sb="0" eb="2">
      <t>コスウ</t>
    </rPh>
    <rPh sb="3" eb="5">
      <t>シセツ</t>
    </rPh>
    <rPh sb="5" eb="6">
      <t>スウ</t>
    </rPh>
    <rPh sb="9" eb="11">
      <t>ジョウゲン</t>
    </rPh>
    <rPh sb="11" eb="12">
      <t>ガク</t>
    </rPh>
    <phoneticPr fontId="1"/>
  </si>
  <si>
    <t>( 2/3 )</t>
  </si>
  <si>
    <t>情報提供及び普及</t>
    <rPh sb="0" eb="2">
      <t>ジョウホウ</t>
    </rPh>
    <rPh sb="2" eb="4">
      <t>テイキョウ</t>
    </rPh>
    <rPh sb="4" eb="5">
      <t>オヨ</t>
    </rPh>
    <rPh sb="6" eb="8">
      <t>フキュウ</t>
    </rPh>
    <phoneticPr fontId="1"/>
  </si>
  <si>
    <t>資　金　計　画</t>
    <rPh sb="0" eb="1">
      <t>シ</t>
    </rPh>
    <rPh sb="2" eb="3">
      <t>キン</t>
    </rPh>
    <rPh sb="4" eb="5">
      <t>ケイ</t>
    </rPh>
    <rPh sb="6" eb="7">
      <t>ガ</t>
    </rPh>
    <phoneticPr fontId="1"/>
  </si>
  <si>
    <t>項目</t>
    <rPh sb="0" eb="2">
      <t>コウモク</t>
    </rPh>
    <phoneticPr fontId="1"/>
  </si>
  <si>
    <t>資金 [千円]</t>
    <rPh sb="0" eb="2">
      <t>シキン</t>
    </rPh>
    <rPh sb="4" eb="6">
      <t>センエン</t>
    </rPh>
    <phoneticPr fontId="1"/>
  </si>
  <si>
    <t>事業費 [千円]</t>
    <rPh sb="0" eb="3">
      <t>ジギョウヒ</t>
    </rPh>
    <phoneticPr fontId="1"/>
  </si>
  <si>
    <t>自己資金</t>
    <rPh sb="0" eb="2">
      <t>ジコ</t>
    </rPh>
    <rPh sb="2" eb="4">
      <t>シキン</t>
    </rPh>
    <phoneticPr fontId="1"/>
  </si>
  <si>
    <r>
      <t>補助金</t>
    </r>
    <r>
      <rPr>
        <sz val="10"/>
        <color rgb="FF0070C0"/>
        <rFont val="Meiryo UI"/>
        <family val="3"/>
        <charset val="128"/>
      </rPr>
      <t>（上表の合計欄から自動転記）</t>
    </r>
    <rPh sb="0" eb="3">
      <t>ホジョキン</t>
    </rPh>
    <rPh sb="4" eb="6">
      <t>ジョウヒョウ</t>
    </rPh>
    <rPh sb="7" eb="9">
      <t>ゴウケイ</t>
    </rPh>
    <rPh sb="9" eb="10">
      <t>ラン</t>
    </rPh>
    <rPh sb="12" eb="14">
      <t>ジドウ</t>
    </rPh>
    <rPh sb="14" eb="16">
      <t>テンキ</t>
    </rPh>
    <phoneticPr fontId="1"/>
  </si>
  <si>
    <t>借入金</t>
    <rPh sb="0" eb="2">
      <t>カリイレ</t>
    </rPh>
    <rPh sb="2" eb="3">
      <t>キン</t>
    </rPh>
    <phoneticPr fontId="1"/>
  </si>
  <si>
    <t>返済期間：</t>
    <phoneticPr fontId="1"/>
  </si>
  <si>
    <t>内容：</t>
    <rPh sb="0" eb="2">
      <t>ナイヨウ</t>
    </rPh>
    <phoneticPr fontId="1"/>
  </si>
  <si>
    <t>本提案以外の補助事業への応募状況（補助要望額の重複）</t>
    <rPh sb="0" eb="1">
      <t>ホン</t>
    </rPh>
    <rPh sb="1" eb="3">
      <t>テイアン</t>
    </rPh>
    <rPh sb="3" eb="5">
      <t>イガイ</t>
    </rPh>
    <rPh sb="6" eb="8">
      <t>ホジョ</t>
    </rPh>
    <rPh sb="8" eb="10">
      <t>ジギョウ</t>
    </rPh>
    <rPh sb="12" eb="14">
      <t>オウボ</t>
    </rPh>
    <rPh sb="14" eb="16">
      <t>ジョウキョウ</t>
    </rPh>
    <rPh sb="17" eb="19">
      <t>ホジョ</t>
    </rPh>
    <rPh sb="19" eb="21">
      <t>ヨウボウ</t>
    </rPh>
    <rPh sb="21" eb="22">
      <t>ガク</t>
    </rPh>
    <rPh sb="23" eb="25">
      <t>ジュウフク</t>
    </rPh>
    <phoneticPr fontId="1"/>
  </si>
  <si>
    <t>※今回補助対象となるものを、他の補助事業に応募（申請）している場合は、申請している補助事業の名称を必ず記入してください。
 　また、補助対象となる範囲が異なる場合でも、他の補助事業の名称と補助対象範囲等を記入して下さい。</t>
    <rPh sb="18" eb="20">
      <t>ジギョウ</t>
    </rPh>
    <rPh sb="43" eb="45">
      <t>ジギョウ</t>
    </rPh>
    <rPh sb="88" eb="90">
      <t>ジギョウ</t>
    </rPh>
    <rPh sb="100" eb="101">
      <t>ナド</t>
    </rPh>
    <phoneticPr fontId="1"/>
  </si>
  <si>
    <t>他の補助事業への応募（地方自治体独自の補助事業も含む）
[なし、あり]</t>
    <rPh sb="0" eb="1">
      <t>タ</t>
    </rPh>
    <rPh sb="2" eb="4">
      <t>ホジョ</t>
    </rPh>
    <rPh sb="4" eb="6">
      <t>ジギョウ</t>
    </rPh>
    <rPh sb="8" eb="10">
      <t>オウボ</t>
    </rPh>
    <rPh sb="11" eb="13">
      <t>チホウ</t>
    </rPh>
    <rPh sb="13" eb="16">
      <t>ジチタイ</t>
    </rPh>
    <rPh sb="16" eb="18">
      <t>ドクジ</t>
    </rPh>
    <rPh sb="19" eb="21">
      <t>ホジョ</t>
    </rPh>
    <rPh sb="21" eb="23">
      <t>ジギョウ</t>
    </rPh>
    <rPh sb="24" eb="25">
      <t>フク</t>
    </rPh>
    <phoneticPr fontId="1"/>
  </si>
  <si>
    <t>他の補助事業への
応募がある場合</t>
    <rPh sb="0" eb="1">
      <t>タ</t>
    </rPh>
    <rPh sb="2" eb="4">
      <t>ホジョ</t>
    </rPh>
    <rPh sb="4" eb="6">
      <t>ジギョウ</t>
    </rPh>
    <rPh sb="9" eb="11">
      <t>オウボ</t>
    </rPh>
    <rPh sb="14" eb="16">
      <t>バアイ</t>
    </rPh>
    <phoneticPr fontId="1"/>
  </si>
  <si>
    <t>応募事業の正式名称</t>
    <rPh sb="0" eb="2">
      <t>オウボ</t>
    </rPh>
    <rPh sb="2" eb="4">
      <t>ジギョウ</t>
    </rPh>
    <rPh sb="5" eb="7">
      <t>セイシキ</t>
    </rPh>
    <rPh sb="7" eb="9">
      <t>メイショウ</t>
    </rPh>
    <phoneticPr fontId="1"/>
  </si>
  <si>
    <t>実施主体</t>
    <phoneticPr fontId="1"/>
  </si>
  <si>
    <t>補助対象経費の具体的な内容
（本事業との補助対象の区分の考え方も含む）</t>
    <rPh sb="0" eb="2">
      <t>ホジョ</t>
    </rPh>
    <rPh sb="2" eb="4">
      <t>タイショウ</t>
    </rPh>
    <rPh sb="4" eb="6">
      <t>ケイヒ</t>
    </rPh>
    <rPh sb="7" eb="10">
      <t>グタイテキ</t>
    </rPh>
    <rPh sb="11" eb="13">
      <t>ナイヨウ</t>
    </rPh>
    <rPh sb="15" eb="16">
      <t>ホン</t>
    </rPh>
    <rPh sb="16" eb="18">
      <t>ジギョウ</t>
    </rPh>
    <rPh sb="20" eb="22">
      <t>ホジョ</t>
    </rPh>
    <rPh sb="22" eb="24">
      <t>タイショウ</t>
    </rPh>
    <rPh sb="25" eb="27">
      <t>クブン</t>
    </rPh>
    <rPh sb="28" eb="29">
      <t>カンガ</t>
    </rPh>
    <rPh sb="30" eb="31">
      <t>カタ</t>
    </rPh>
    <rPh sb="32" eb="33">
      <t>フク</t>
    </rPh>
    <phoneticPr fontId="1"/>
  </si>
  <si>
    <t>補助対象額(重複分)　[千円]</t>
    <rPh sb="12" eb="14">
      <t>センエン</t>
    </rPh>
    <phoneticPr fontId="1"/>
  </si>
  <si>
    <r>
      <rPr>
        <b/>
        <u/>
        <sz val="12"/>
        <rFont val="Meiryo UI"/>
        <family val="3"/>
        <charset val="128"/>
      </rPr>
      <t>提案事業が選定された場合でも、全ての補助要望内容・補助要望額が対象にならない場合があります</t>
    </r>
    <r>
      <rPr>
        <sz val="12"/>
        <rFont val="Meiryo UI"/>
        <family val="3"/>
        <charset val="128"/>
      </rPr>
      <t xml:space="preserve">。
</t>
    </r>
    <r>
      <rPr>
        <b/>
        <u/>
        <sz val="12"/>
        <rFont val="Meiryo UI"/>
        <family val="3"/>
        <charset val="128"/>
      </rPr>
      <t>選定段階では、</t>
    </r>
    <r>
      <rPr>
        <sz val="12"/>
        <rFont val="Meiryo UI"/>
        <family val="3"/>
        <charset val="128"/>
      </rPr>
      <t>各選定提案に対する</t>
    </r>
    <r>
      <rPr>
        <b/>
        <u/>
        <sz val="12"/>
        <rFont val="Meiryo UI"/>
        <family val="3"/>
        <charset val="128"/>
      </rPr>
      <t>補助要望額等の上限が確定</t>
    </r>
    <r>
      <rPr>
        <sz val="12"/>
        <rFont val="Meiryo UI"/>
        <family val="3"/>
        <charset val="128"/>
      </rPr>
      <t>されますが、その後、</t>
    </r>
    <r>
      <rPr>
        <b/>
        <u/>
        <sz val="12"/>
        <rFont val="Meiryo UI"/>
        <family val="3"/>
        <charset val="128"/>
      </rPr>
      <t>事務局と調整し、個別の事業内容や補助額等について調整させていただくことがあります</t>
    </r>
    <r>
      <rPr>
        <sz val="12"/>
        <rFont val="Meiryo UI"/>
        <family val="3"/>
        <charset val="128"/>
      </rPr>
      <t>。</t>
    </r>
    <phoneticPr fontId="1"/>
  </si>
  <si>
    <t>チェック欄</t>
    <rPh sb="4" eb="5">
      <t>ラン</t>
    </rPh>
    <phoneticPr fontId="1"/>
  </si>
  <si>
    <t>様　　式</t>
    <rPh sb="0" eb="1">
      <t>サマ</t>
    </rPh>
    <rPh sb="3" eb="4">
      <t>シキ</t>
    </rPh>
    <phoneticPr fontId="1"/>
  </si>
  <si>
    <t xml:space="preserve"> 【様式5】事業実施工程</t>
    <rPh sb="6" eb="10">
      <t>ジギョウジッシ</t>
    </rPh>
    <rPh sb="10" eb="12">
      <t>コウテイ</t>
    </rPh>
    <phoneticPr fontId="1"/>
  </si>
  <si>
    <t>[適合している、モデル事業の補助等で実施する改修工事により適合予定、改修予定有(様式4-3提出)]から選択</t>
    <rPh sb="1" eb="3">
      <t>テキゴウ</t>
    </rPh>
    <rPh sb="11" eb="13">
      <t>ジギョウ</t>
    </rPh>
    <rPh sb="14" eb="16">
      <t>ホジョ</t>
    </rPh>
    <rPh sb="16" eb="17">
      <t>トウ</t>
    </rPh>
    <rPh sb="18" eb="20">
      <t>ジッシ</t>
    </rPh>
    <rPh sb="22" eb="24">
      <t>カイシュウ</t>
    </rPh>
    <rPh sb="24" eb="26">
      <t>コウジ</t>
    </rPh>
    <rPh sb="29" eb="31">
      <t>テキゴウ</t>
    </rPh>
    <rPh sb="31" eb="33">
      <t>ヨテイ</t>
    </rPh>
    <rPh sb="34" eb="36">
      <t>カイシュウ</t>
    </rPh>
    <rPh sb="36" eb="38">
      <t>ヨテイ</t>
    </rPh>
    <rPh sb="38" eb="39">
      <t>ア</t>
    </rPh>
    <rPh sb="40" eb="42">
      <t>ヨウシキ</t>
    </rPh>
    <rPh sb="45" eb="47">
      <t>テイシュツ</t>
    </rPh>
    <phoneticPr fontId="1"/>
  </si>
  <si>
    <t>改修予定有(様式4-3提出)</t>
    <phoneticPr fontId="1"/>
  </si>
  <si>
    <t>元データ(word
又はexcel)</t>
    <rPh sb="0" eb="1">
      <t>モト</t>
    </rPh>
    <rPh sb="10" eb="11">
      <t>マタ</t>
    </rPh>
    <phoneticPr fontId="1"/>
  </si>
  <si>
    <t>PDFファイル</t>
    <phoneticPr fontId="1"/>
  </si>
  <si>
    <t>その他事務局が求める書類</t>
    <phoneticPr fontId="1"/>
  </si>
  <si>
    <t xml:space="preserve"> 【様式4-1】建物概要</t>
    <rPh sb="8" eb="12">
      <t>タテモノガイヨウ</t>
    </rPh>
    <phoneticPr fontId="1"/>
  </si>
  <si>
    <t xml:space="preserve"> 【様式4-2】建物概要のまとめ</t>
    <rPh sb="2" eb="4">
      <t>ヨウシキ</t>
    </rPh>
    <rPh sb="8" eb="12">
      <t>タテモノガイヨウ</t>
    </rPh>
    <phoneticPr fontId="1"/>
  </si>
  <si>
    <t xml:space="preserve"> 【様式6-1】事業費内訳</t>
    <rPh sb="8" eb="10">
      <t>ジギョウ</t>
    </rPh>
    <rPh sb="11" eb="13">
      <t>ウチワケ</t>
    </rPh>
    <phoneticPr fontId="1"/>
  </si>
  <si>
    <t xml:space="preserve"> 【様式6-2】事業費・補助要望額</t>
    <rPh sb="2" eb="4">
      <t>ヨウシキ</t>
    </rPh>
    <rPh sb="8" eb="11">
      <t>ジギョウヒ</t>
    </rPh>
    <rPh sb="12" eb="14">
      <t>ホジョ</t>
    </rPh>
    <rPh sb="14" eb="16">
      <t>ヨウボウ</t>
    </rPh>
    <rPh sb="16" eb="17">
      <t>ガク</t>
    </rPh>
    <phoneticPr fontId="1"/>
  </si>
  <si>
    <r>
      <rPr>
        <sz val="11"/>
        <rFont val="メイリオ"/>
        <family val="3"/>
        <charset val="128"/>
      </rPr>
      <t xml:space="preserve"> 【様式4-3】住宅等の耐震性を確保する見込みについて </t>
    </r>
    <r>
      <rPr>
        <sz val="9"/>
        <color rgb="FFC00000"/>
        <rFont val="メイリオ"/>
        <family val="3"/>
        <charset val="128"/>
      </rPr>
      <t>（本事業の補助を受けて行う改修工事後に耐震改修工事を行い、耐震性を確保する見込みがある場合のみ）</t>
    </r>
    <rPh sb="2" eb="4">
      <t>ヨウシキ</t>
    </rPh>
    <rPh sb="8" eb="10">
      <t>ジュウタク</t>
    </rPh>
    <rPh sb="10" eb="11">
      <t>トウ</t>
    </rPh>
    <rPh sb="12" eb="14">
      <t>タイシン</t>
    </rPh>
    <rPh sb="14" eb="15">
      <t>セイ</t>
    </rPh>
    <rPh sb="16" eb="18">
      <t>カクホ</t>
    </rPh>
    <rPh sb="20" eb="22">
      <t>ミコ</t>
    </rPh>
    <rPh sb="65" eb="67">
      <t>ミコ</t>
    </rPh>
    <rPh sb="71" eb="73">
      <t>バアイ</t>
    </rPh>
    <phoneticPr fontId="1"/>
  </si>
  <si>
    <r>
      <t>添　付　資　料</t>
    </r>
    <r>
      <rPr>
        <b/>
        <sz val="11"/>
        <color rgb="FFC00000"/>
        <rFont val="メイリオ"/>
        <family val="3"/>
        <charset val="128"/>
      </rPr>
      <t>（書類名称を右欄に記載）</t>
    </r>
    <r>
      <rPr>
        <sz val="9"/>
        <color theme="1"/>
        <rFont val="メイリオ"/>
        <family val="3"/>
        <charset val="128"/>
      </rPr>
      <t>　※欄が足りない場合は、行を挿入して増やしてください</t>
    </r>
    <rPh sb="0" eb="1">
      <t>テン</t>
    </rPh>
    <rPh sb="2" eb="3">
      <t>ツキ</t>
    </rPh>
    <rPh sb="4" eb="5">
      <t>シ</t>
    </rPh>
    <rPh sb="6" eb="7">
      <t>リョウ</t>
    </rPh>
    <rPh sb="21" eb="22">
      <t>ラン</t>
    </rPh>
    <rPh sb="23" eb="24">
      <t>タ</t>
    </rPh>
    <rPh sb="27" eb="29">
      <t>バアイ</t>
    </rPh>
    <rPh sb="31" eb="32">
      <t>ギョウ</t>
    </rPh>
    <rPh sb="33" eb="35">
      <t>ソウニュウ</t>
    </rPh>
    <rPh sb="37" eb="38">
      <t>フ</t>
    </rPh>
    <phoneticPr fontId="1"/>
  </si>
  <si>
    <r>
      <t xml:space="preserve">・提案書を提出する前に、以下の様式、添付資料がすべて揃っていることを確認してください。
・提出する項目のチェック欄にチェック（✓）を入れてください。任意様式や添付資料については、資料名称を併せて記入してください。
・様式は、元データ(word又はexcelファイル)だけでなく、PDFファイルとして書き出したものを併せて提出してください。
・添付資料は、原則としてPDFファイルで提出してください。
</t>
    </r>
    <r>
      <rPr>
        <b/>
        <u/>
        <sz val="11"/>
        <color rgb="FFC00000"/>
        <rFont val="メイリオ"/>
        <family val="3"/>
        <charset val="128"/>
      </rPr>
      <t>・この「提出書類のチェックリスト」もPDFファイルとして書き出し、電子データを提出してください。</t>
    </r>
    <rPh sb="1" eb="4">
      <t>テイアンショ</t>
    </rPh>
    <rPh sb="5" eb="7">
      <t>テイシュツ</t>
    </rPh>
    <rPh sb="9" eb="10">
      <t>マエ</t>
    </rPh>
    <rPh sb="12" eb="14">
      <t>イカ</t>
    </rPh>
    <rPh sb="15" eb="17">
      <t>ヨウシキ</t>
    </rPh>
    <rPh sb="18" eb="20">
      <t>テンプ</t>
    </rPh>
    <rPh sb="20" eb="22">
      <t>シリョウ</t>
    </rPh>
    <rPh sb="26" eb="27">
      <t>ソロ</t>
    </rPh>
    <rPh sb="34" eb="36">
      <t>カクニン</t>
    </rPh>
    <rPh sb="45" eb="47">
      <t>テイシュツ</t>
    </rPh>
    <rPh sb="49" eb="51">
      <t>コウモク</t>
    </rPh>
    <rPh sb="56" eb="57">
      <t>ラン</t>
    </rPh>
    <rPh sb="66" eb="67">
      <t>イ</t>
    </rPh>
    <rPh sb="74" eb="76">
      <t>ニンイ</t>
    </rPh>
    <rPh sb="76" eb="78">
      <t>ヨウシキ</t>
    </rPh>
    <rPh sb="79" eb="81">
      <t>テンプ</t>
    </rPh>
    <rPh sb="81" eb="83">
      <t>シリョウ</t>
    </rPh>
    <rPh sb="89" eb="91">
      <t>シリョウ</t>
    </rPh>
    <rPh sb="91" eb="93">
      <t>メイショウ</t>
    </rPh>
    <rPh sb="94" eb="95">
      <t>アワ</t>
    </rPh>
    <rPh sb="97" eb="99">
      <t>キニュウ</t>
    </rPh>
    <rPh sb="108" eb="110">
      <t>ヨウシキ</t>
    </rPh>
    <rPh sb="112" eb="113">
      <t>モト</t>
    </rPh>
    <rPh sb="121" eb="122">
      <t>マタ</t>
    </rPh>
    <rPh sb="149" eb="150">
      <t>カ</t>
    </rPh>
    <rPh sb="151" eb="152">
      <t>ダ</t>
    </rPh>
    <rPh sb="157" eb="158">
      <t>アワ</t>
    </rPh>
    <rPh sb="160" eb="162">
      <t>テイシュツ</t>
    </rPh>
    <rPh sb="228" eb="229">
      <t>カ</t>
    </rPh>
    <rPh sb="230" eb="231">
      <t>ダ</t>
    </rPh>
    <rPh sb="233" eb="235">
      <t>デンシ</t>
    </rPh>
    <rPh sb="239" eb="241">
      <t>テイシュツ</t>
    </rPh>
    <phoneticPr fontId="1"/>
  </si>
  <si>
    <r>
      <t>土砂災害特別警戒
区域</t>
    </r>
    <r>
      <rPr>
        <vertAlign val="superscript"/>
        <sz val="9"/>
        <color theme="1"/>
        <rFont val="Meiryo UI"/>
        <family val="3"/>
        <charset val="128"/>
      </rPr>
      <t>※</t>
    </r>
    <r>
      <rPr>
        <sz val="9"/>
        <color theme="1"/>
        <rFont val="Meiryo UI"/>
        <family val="3"/>
        <charset val="128"/>
      </rPr>
      <t xml:space="preserve">の該当状況
</t>
    </r>
    <r>
      <rPr>
        <sz val="7"/>
        <color theme="1"/>
        <rFont val="Meiryo UI"/>
        <family val="3"/>
        <charset val="128"/>
      </rPr>
      <t>※土砂災害防止法9①</t>
    </r>
    <rPh sb="0" eb="4">
      <t>ドシャサイガイ</t>
    </rPh>
    <rPh sb="4" eb="6">
      <t>トクベツ</t>
    </rPh>
    <rPh sb="6" eb="8">
      <t>ケイカイ</t>
    </rPh>
    <rPh sb="9" eb="11">
      <t>クイキ</t>
    </rPh>
    <rPh sb="13" eb="15">
      <t>ガイトウ</t>
    </rPh>
    <rPh sb="15" eb="17">
      <t>ジョウキョウ</t>
    </rPh>
    <rPh sb="19" eb="26">
      <t>ドシャサイガイボウシホウ</t>
    </rPh>
    <phoneticPr fontId="1"/>
  </si>
  <si>
    <t>敷地の全部が該当</t>
    <phoneticPr fontId="1"/>
  </si>
  <si>
    <t>敷地の一部が該当</t>
    <phoneticPr fontId="1"/>
  </si>
  <si>
    <t>該当しない</t>
    <phoneticPr fontId="1"/>
  </si>
  <si>
    <t>[敷地の全部が該当,敷地の一部が該当,該当しない]　から選択</t>
    <rPh sb="1" eb="3">
      <t>シキチ</t>
    </rPh>
    <rPh sb="4" eb="6">
      <t>ゼンブ</t>
    </rPh>
    <rPh sb="7" eb="9">
      <t>ガイトウ</t>
    </rPh>
    <rPh sb="10" eb="12">
      <t>シキチ</t>
    </rPh>
    <rPh sb="13" eb="15">
      <t>イチブ</t>
    </rPh>
    <rPh sb="16" eb="18">
      <t>ガイトウ</t>
    </rPh>
    <rPh sb="19" eb="21">
      <t>ガイトウ</t>
    </rPh>
    <rPh sb="28" eb="30">
      <t>センタク</t>
    </rPh>
    <phoneticPr fontId="1"/>
  </si>
  <si>
    <t xml:space="preserve"> 【様式3-1、3-2、3-3】事業の実施体制等</t>
    <rPh sb="16" eb="18">
      <t>ジギョウ</t>
    </rPh>
    <rPh sb="19" eb="23">
      <t>ジッシタイセイ</t>
    </rPh>
    <rPh sb="23" eb="24">
      <t>ナド</t>
    </rPh>
    <phoneticPr fontId="1"/>
  </si>
  <si>
    <t xml:space="preserve"> 【様式1】応募申請書</t>
    <rPh sb="6" eb="8">
      <t>オウボ</t>
    </rPh>
    <phoneticPr fontId="1"/>
  </si>
  <si>
    <t>【子育て公営住宅型】</t>
    <rPh sb="1" eb="3">
      <t>コソダ</t>
    </rPh>
    <rPh sb="4" eb="6">
      <t>コウエイ</t>
    </rPh>
    <rPh sb="6" eb="8">
      <t>ジュウタク</t>
    </rPh>
    <rPh sb="8" eb="9">
      <t>カタ</t>
    </rPh>
    <phoneticPr fontId="1"/>
  </si>
  <si>
    <t>【子育て公営住宅型】　</t>
    <phoneticPr fontId="1"/>
  </si>
  <si>
    <t>【子育て公営住宅型】</t>
    <phoneticPr fontId="1"/>
  </si>
  <si>
    <t>（様式７）
【子育て公営住宅型】</t>
    <rPh sb="1" eb="3">
      <t>ヨウシキ</t>
    </rPh>
    <phoneticPr fontId="1"/>
  </si>
  <si>
    <t>調査
検討</t>
    <rPh sb="0" eb="2">
      <t>チョウサ</t>
    </rPh>
    <rPh sb="3" eb="5">
      <t>ケントウ</t>
    </rPh>
    <phoneticPr fontId="1"/>
  </si>
  <si>
    <t>調査検討</t>
    <rPh sb="0" eb="4">
      <t>チョウサケントウ</t>
    </rPh>
    <phoneticPr fontId="1"/>
  </si>
  <si>
    <t>戸・
施設</t>
    <rPh sb="0" eb="1">
      <t>ト</t>
    </rPh>
    <rPh sb="3" eb="5">
      <t>シセツ</t>
    </rPh>
    <phoneticPr fontId="1"/>
  </si>
  <si>
    <t>( 300万円/戸・施設 )</t>
    <rPh sb="5" eb="7">
      <t>マンエン</t>
    </rPh>
    <rPh sb="8" eb="9">
      <t>ト</t>
    </rPh>
    <rPh sb="10" eb="12">
      <t>シセツ</t>
    </rPh>
    <phoneticPr fontId="1"/>
  </si>
  <si>
    <t xml:space="preserve"> 【様式1-応募要件確認①～⑨】応募要件の確認</t>
    <phoneticPr fontId="1"/>
  </si>
  <si>
    <t xml:space="preserve"> 【様式2-1、2-2、2-3】応募内容</t>
    <rPh sb="16" eb="20">
      <t>オウボナイヨウ</t>
    </rPh>
    <phoneticPr fontId="1"/>
  </si>
  <si>
    <t xml:space="preserve"> 【様式2 [参考資料]①、②、③】</t>
    <rPh sb="7" eb="11">
      <t>サンコウシリョウ</t>
    </rPh>
    <phoneticPr fontId="1"/>
  </si>
  <si>
    <r>
      <t xml:space="preserve">定款、法人の登記簿（代表応募者、共同実施者）
</t>
    </r>
    <r>
      <rPr>
        <sz val="11"/>
        <color rgb="FFC00000"/>
        <rFont val="メイリオ"/>
        <family val="3"/>
        <charset val="128"/>
      </rPr>
      <t>※民間事業者の場合のみ</t>
    </r>
    <rPh sb="12" eb="14">
      <t>オウボ</t>
    </rPh>
    <rPh sb="18" eb="20">
      <t>ジッシ</t>
    </rPh>
    <rPh sb="24" eb="29">
      <t>ミンカンジギョウシャ</t>
    </rPh>
    <rPh sb="30" eb="32">
      <t>バアイ</t>
    </rPh>
    <phoneticPr fontId="1"/>
  </si>
  <si>
    <r>
      <t xml:space="preserve">見積書
  </t>
    </r>
    <r>
      <rPr>
        <sz val="11"/>
        <color theme="1"/>
        <rFont val="メイリオ"/>
        <family val="3"/>
        <charset val="128"/>
      </rPr>
      <t>＊工事費内訳書</t>
    </r>
    <r>
      <rPr>
        <sz val="10"/>
        <color theme="1"/>
        <rFont val="メイリオ"/>
        <family val="3"/>
        <charset val="128"/>
      </rPr>
      <t>（設計者か施工者の中項目程度の見積書）</t>
    </r>
    <r>
      <rPr>
        <sz val="11"/>
        <color theme="1"/>
        <rFont val="メイリオ"/>
        <family val="3"/>
        <charset val="128"/>
      </rPr>
      <t xml:space="preserve">
  ＊調査検討、情報提供及び普及に要する費用の内訳書</t>
    </r>
    <rPh sb="2" eb="3">
      <t>ショ</t>
    </rPh>
    <rPh sb="36" eb="40">
      <t>チョウサケントウ</t>
    </rPh>
    <rPh sb="45" eb="46">
      <t>オヨ</t>
    </rPh>
    <rPh sb="47" eb="49">
      <t>フキュウ</t>
    </rPh>
    <phoneticPr fontId="1"/>
  </si>
  <si>
    <r>
      <t xml:space="preserve">地方公共団体との事業連携確認書（任意書式）
</t>
    </r>
    <r>
      <rPr>
        <sz val="11"/>
        <color rgb="FFC00000"/>
        <rFont val="メイリオ"/>
        <family val="3"/>
        <charset val="128"/>
      </rPr>
      <t>※民間事業者の場合のみ</t>
    </r>
    <phoneticPr fontId="1"/>
  </si>
  <si>
    <t>共同施設</t>
    <rPh sb="0" eb="2">
      <t>キョウドウ</t>
    </rPh>
    <rPh sb="2" eb="4">
      <t>シセツ</t>
    </rPh>
    <phoneticPr fontId="1"/>
  </si>
  <si>
    <t>公営住宅及び共同施設</t>
    <rPh sb="0" eb="4">
      <t>コウエイジュウタク</t>
    </rPh>
    <rPh sb="4" eb="5">
      <t>オヨ</t>
    </rPh>
    <rPh sb="6" eb="8">
      <t>キョウドウ</t>
    </rPh>
    <rPh sb="8" eb="10">
      <t>シセツ</t>
    </rPh>
    <phoneticPr fontId="1"/>
  </si>
  <si>
    <t>戸数</t>
    <rPh sb="0" eb="2">
      <t>コスウ</t>
    </rPh>
    <phoneticPr fontId="1"/>
  </si>
  <si>
    <t>公営住宅
部分</t>
    <rPh sb="0" eb="2">
      <t>コウエイ</t>
    </rPh>
    <rPh sb="2" eb="4">
      <t>ジュウタク</t>
    </rPh>
    <rPh sb="5" eb="7">
      <t>ブブン</t>
    </rPh>
    <phoneticPr fontId="1"/>
  </si>
  <si>
    <t>共同施設
部分</t>
    <rPh sb="0" eb="2">
      <t>キョウドウ</t>
    </rPh>
    <rPh sb="2" eb="4">
      <t>シセツ</t>
    </rPh>
    <rPh sb="5" eb="7">
      <t>ブブン</t>
    </rPh>
    <phoneticPr fontId="1"/>
  </si>
  <si>
    <t>入力フラグ</t>
    <rPh sb="0" eb="2">
      <t>ニュウリョク</t>
    </rPh>
    <phoneticPr fontId="1"/>
  </si>
  <si>
    <t>公営住宅等
の改修</t>
    <rPh sb="0" eb="5">
      <t>コウエイジュウタクトウ</t>
    </rPh>
    <rPh sb="7" eb="9">
      <t>カイシュウ</t>
    </rPh>
    <phoneticPr fontId="1"/>
  </si>
  <si>
    <t>施設の内訳</t>
    <rPh sb="0" eb="2">
      <t>シセツ</t>
    </rPh>
    <rPh sb="3" eb="5">
      <t>ウチワケ</t>
    </rPh>
    <phoneticPr fontId="1"/>
  </si>
  <si>
    <r>
      <t>＜改修する</t>
    </r>
    <r>
      <rPr>
        <b/>
        <sz val="14"/>
        <rFont val="Meiryo UI"/>
        <family val="3"/>
        <charset val="128"/>
      </rPr>
      <t>公営住宅</t>
    </r>
    <r>
      <rPr>
        <b/>
        <sz val="11"/>
        <rFont val="Meiryo UI"/>
        <family val="3"/>
        <charset val="128"/>
      </rPr>
      <t>の内容＞</t>
    </r>
    <rPh sb="1" eb="3">
      <t>カイシュウ</t>
    </rPh>
    <rPh sb="5" eb="7">
      <t>コウエイ</t>
    </rPh>
    <rPh sb="7" eb="9">
      <t>ジュウタク</t>
    </rPh>
    <rPh sb="10" eb="12">
      <t>ナイヨウ</t>
    </rPh>
    <phoneticPr fontId="1"/>
  </si>
  <si>
    <r>
      <t>＜改修する</t>
    </r>
    <r>
      <rPr>
        <b/>
        <sz val="14"/>
        <rFont val="Meiryo UI"/>
        <family val="3"/>
        <charset val="128"/>
      </rPr>
      <t>共同施設</t>
    </r>
    <r>
      <rPr>
        <b/>
        <sz val="11"/>
        <rFont val="Meiryo UI"/>
        <family val="3"/>
        <charset val="128"/>
      </rPr>
      <t>の内容＞</t>
    </r>
    <rPh sb="1" eb="3">
      <t>カイシュウ</t>
    </rPh>
    <rPh sb="5" eb="7">
      <t>キョウドウ</t>
    </rPh>
    <rPh sb="7" eb="9">
      <t>シセツ</t>
    </rPh>
    <rPh sb="10" eb="12">
      <t>ナイヨウ</t>
    </rPh>
    <phoneticPr fontId="1"/>
  </si>
  <si>
    <t>改修する
住宅の戸数</t>
    <rPh sb="0" eb="2">
      <t>カイシュウ</t>
    </rPh>
    <rPh sb="5" eb="7">
      <t>ジュウタク</t>
    </rPh>
    <phoneticPr fontId="1"/>
  </si>
  <si>
    <t>改修する
施設数</t>
    <rPh sb="0" eb="2">
      <t>カイシュウ</t>
    </rPh>
    <rPh sb="5" eb="8">
      <t>シセツスウ</t>
    </rPh>
    <phoneticPr fontId="1"/>
  </si>
  <si>
    <t>改修施設の内訳</t>
    <rPh sb="0" eb="2">
      <t>カイシュウ</t>
    </rPh>
    <rPh sb="2" eb="4">
      <t>シセツ</t>
    </rPh>
    <rPh sb="5" eb="7">
      <t>ウチワケ</t>
    </rPh>
    <phoneticPr fontId="1"/>
  </si>
  <si>
    <t>市街化区域</t>
    <rPh sb="0" eb="5">
      <t>シガイカクイキ</t>
    </rPh>
    <phoneticPr fontId="1"/>
  </si>
  <si>
    <t>市街化調整区域</t>
    <rPh sb="0" eb="7">
      <t>シガイカチョウセイクイキ</t>
    </rPh>
    <phoneticPr fontId="1"/>
  </si>
  <si>
    <t>区域区分の無い都市計画区域</t>
    <rPh sb="0" eb="4">
      <t>クイキクブン</t>
    </rPh>
    <rPh sb="5" eb="6">
      <t>ナ</t>
    </rPh>
    <rPh sb="7" eb="13">
      <t>トシケイカククイキ</t>
    </rPh>
    <phoneticPr fontId="1"/>
  </si>
  <si>
    <t>準都市計画区域</t>
    <rPh sb="0" eb="5">
      <t>ジュントシケイカク</t>
    </rPh>
    <rPh sb="5" eb="7">
      <t>クイキ</t>
    </rPh>
    <phoneticPr fontId="1"/>
  </si>
  <si>
    <t>その他</t>
    <rPh sb="2" eb="3">
      <t>タ</t>
    </rPh>
    <phoneticPr fontId="1"/>
  </si>
  <si>
    <t>[市街化区域,市街化調整区域,区域区分の無い都市計画区域,
 準都市計画区域,その他]　から選択</t>
    <rPh sb="1" eb="4">
      <t>シガイカ</t>
    </rPh>
    <rPh sb="4" eb="6">
      <t>クイキ</t>
    </rPh>
    <rPh sb="7" eb="10">
      <t>シガイカ</t>
    </rPh>
    <rPh sb="10" eb="12">
      <t>チョウセイ</t>
    </rPh>
    <rPh sb="12" eb="14">
      <t>クイキ</t>
    </rPh>
    <rPh sb="15" eb="17">
      <t>クイキ</t>
    </rPh>
    <rPh sb="17" eb="19">
      <t>クブン</t>
    </rPh>
    <rPh sb="20" eb="21">
      <t>ナ</t>
    </rPh>
    <rPh sb="22" eb="24">
      <t>トシ</t>
    </rPh>
    <rPh sb="24" eb="26">
      <t>ケイカク</t>
    </rPh>
    <rPh sb="26" eb="28">
      <t>クイキ</t>
    </rPh>
    <rPh sb="31" eb="32">
      <t>ジュン</t>
    </rPh>
    <rPh sb="32" eb="34">
      <t>トシ</t>
    </rPh>
    <rPh sb="34" eb="36">
      <t>ケイカク</t>
    </rPh>
    <rPh sb="36" eb="38">
      <t>クイキ</t>
    </rPh>
    <rPh sb="41" eb="42">
      <t>タ</t>
    </rPh>
    <rPh sb="46" eb="48">
      <t>センタク</t>
    </rPh>
    <phoneticPr fontId="1"/>
  </si>
  <si>
    <t>都市計画区域</t>
    <rPh sb="0" eb="2">
      <t>トシ</t>
    </rPh>
    <rPh sb="2" eb="4">
      <t>ケイカク</t>
    </rPh>
    <rPh sb="4" eb="6">
      <t>クイキ</t>
    </rPh>
    <phoneticPr fontId="1"/>
  </si>
  <si>
    <t>[公営住宅及び共同施設,共同施設]　から選択</t>
    <rPh sb="12" eb="14">
      <t>キョウドウ</t>
    </rPh>
    <rPh sb="14" eb="16">
      <t>シセツ</t>
    </rPh>
    <phoneticPr fontId="1"/>
  </si>
  <si>
    <t>調査設計
計画</t>
    <rPh sb="0" eb="4">
      <t>チョウサセッケイ</t>
    </rPh>
    <rPh sb="5" eb="7">
      <t>ケイカク</t>
    </rPh>
    <phoneticPr fontId="1"/>
  </si>
  <si>
    <t>ここまでに着手→</t>
    <phoneticPr fontId="1"/>
  </si>
  <si>
    <t>提出書類のチェックリスト</t>
    <rPh sb="0" eb="4">
      <t>テイシュツショルイ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</si>
</sst>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quot;"/>
    <numFmt numFmtId="177" formatCode="General&quot;戸&quot;"/>
    <numFmt numFmtId="178" formatCode="General&quot;施設&quot;"/>
    <numFmt numFmtId="179" formatCode="0.0"/>
    <numFmt numFmtId="180" formatCode="#,##0.0;[Red]\-#,##0.0"/>
    <numFmt numFmtId="181" formatCode="0&quot;階&quot;"/>
    <numFmt numFmtId="182" formatCode="0&quot;年&quot;"/>
    <numFmt numFmtId="183" formatCode="0&quot;戸&quot;"/>
    <numFmt numFmtId="184" formatCode="0&quot;㎡&quot;"/>
    <numFmt numFmtId="185" formatCode="0&quot;施設&quot;"/>
    <numFmt numFmtId="186" formatCode="&quot;令&quot;&quot;和&quot;0&quot;年&quot;&quot;度&quot;"/>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Meiryo UI"/>
      <family val="3"/>
      <charset val="128"/>
    </font>
    <font>
      <sz val="11"/>
      <color theme="1"/>
      <name val="Meiryo UI"/>
      <family val="3"/>
      <charset val="128"/>
    </font>
    <font>
      <b/>
      <sz val="14"/>
      <color theme="1"/>
      <name val="Meiryo UI"/>
      <family val="3"/>
      <charset val="128"/>
    </font>
    <font>
      <b/>
      <sz val="12"/>
      <color theme="1"/>
      <name val="Meiryo UI"/>
      <family val="3"/>
      <charset val="128"/>
    </font>
    <font>
      <sz val="11"/>
      <color rgb="FFFFFF00"/>
      <name val="Meiryo UI"/>
      <family val="3"/>
      <charset val="128"/>
    </font>
    <font>
      <sz val="10"/>
      <color theme="1"/>
      <name val="Meiryo UI"/>
      <family val="3"/>
      <charset val="128"/>
    </font>
    <font>
      <b/>
      <sz val="11"/>
      <color theme="1"/>
      <name val="Meiryo UI"/>
      <family val="3"/>
      <charset val="128"/>
    </font>
    <font>
      <sz val="16"/>
      <color theme="1"/>
      <name val="Meiryo UI"/>
      <family val="3"/>
      <charset val="128"/>
    </font>
    <font>
      <sz val="8"/>
      <color theme="1"/>
      <name val="Meiryo UI"/>
      <family val="3"/>
      <charset val="128"/>
    </font>
    <font>
      <sz val="10"/>
      <name val="Meiryo UI"/>
      <family val="3"/>
      <charset val="128"/>
    </font>
    <font>
      <b/>
      <u/>
      <sz val="10"/>
      <color theme="1"/>
      <name val="Meiryo UI"/>
      <family val="3"/>
      <charset val="128"/>
    </font>
    <font>
      <sz val="10"/>
      <color rgb="FF0070C0"/>
      <name val="Meiryo UI"/>
      <family val="3"/>
      <charset val="128"/>
    </font>
    <font>
      <b/>
      <sz val="10"/>
      <color theme="1"/>
      <name val="Meiryo UI"/>
      <family val="3"/>
      <charset val="128"/>
    </font>
    <font>
      <sz val="9"/>
      <color theme="1"/>
      <name val="Meiryo UI"/>
      <family val="3"/>
      <charset val="128"/>
    </font>
    <font>
      <sz val="11"/>
      <color rgb="FF0070C0"/>
      <name val="Meiryo UI"/>
      <family val="3"/>
      <charset val="128"/>
    </font>
    <font>
      <sz val="12"/>
      <color theme="1"/>
      <name val="Meiryo UI"/>
      <family val="3"/>
      <charset val="128"/>
    </font>
    <font>
      <b/>
      <sz val="11"/>
      <color rgb="FF0070C0"/>
      <name val="Meiryo UI"/>
      <family val="3"/>
      <charset val="128"/>
    </font>
    <font>
      <sz val="7"/>
      <color theme="1"/>
      <name val="Meiryo UI"/>
      <family val="3"/>
      <charset val="128"/>
    </font>
    <font>
      <b/>
      <sz val="18"/>
      <color theme="1"/>
      <name val="Meiryo UI"/>
      <family val="3"/>
      <charset val="128"/>
    </font>
    <font>
      <b/>
      <sz val="16"/>
      <color theme="1"/>
      <name val="Meiryo UI"/>
      <family val="3"/>
      <charset val="128"/>
    </font>
    <font>
      <b/>
      <sz val="20"/>
      <color theme="1"/>
      <name val="Meiryo UI"/>
      <family val="3"/>
      <charset val="128"/>
    </font>
    <font>
      <sz val="10.5"/>
      <name val="Meiryo UI"/>
      <family val="3"/>
      <charset val="128"/>
    </font>
    <font>
      <sz val="13"/>
      <color theme="1"/>
      <name val="Meiryo UI"/>
      <family val="3"/>
      <charset val="128"/>
    </font>
    <font>
      <sz val="12"/>
      <name val="Meiryo UI"/>
      <family val="3"/>
      <charset val="128"/>
    </font>
    <font>
      <b/>
      <u/>
      <sz val="12"/>
      <name val="Meiryo UI"/>
      <family val="3"/>
      <charset val="128"/>
    </font>
    <font>
      <b/>
      <sz val="16"/>
      <name val="Meiryo UI"/>
      <family val="3"/>
      <charset val="128"/>
    </font>
    <font>
      <sz val="10"/>
      <color rgb="FFFF0000"/>
      <name val="Meiryo UI"/>
      <family val="3"/>
      <charset val="128"/>
    </font>
    <font>
      <b/>
      <sz val="11"/>
      <name val="Meiryo UI"/>
      <family val="3"/>
      <charset val="128"/>
    </font>
    <font>
      <b/>
      <sz val="14"/>
      <name val="Meiryo UI"/>
      <family val="3"/>
      <charset val="128"/>
    </font>
    <font>
      <b/>
      <sz val="12"/>
      <name val="Meiryo UI"/>
      <family val="3"/>
      <charset val="128"/>
    </font>
    <font>
      <sz val="9"/>
      <name val="Meiryo UI"/>
      <family val="3"/>
      <charset val="128"/>
    </font>
    <font>
      <sz val="11"/>
      <name val="游ゴシック"/>
      <family val="2"/>
      <charset val="128"/>
      <scheme val="minor"/>
    </font>
    <font>
      <b/>
      <sz val="18"/>
      <color theme="1"/>
      <name val="メイリオ"/>
      <family val="3"/>
      <charset val="128"/>
    </font>
    <font>
      <sz val="11"/>
      <color theme="1"/>
      <name val="メイリオ"/>
      <family val="3"/>
      <charset val="128"/>
    </font>
    <font>
      <b/>
      <u/>
      <sz val="11"/>
      <color rgb="FFC00000"/>
      <name val="メイリオ"/>
      <family val="3"/>
      <charset val="128"/>
    </font>
    <font>
      <b/>
      <sz val="11"/>
      <color theme="1"/>
      <name val="メイリオ"/>
      <family val="3"/>
      <charset val="128"/>
    </font>
    <font>
      <b/>
      <sz val="16"/>
      <color theme="1"/>
      <name val="メイリオ"/>
      <family val="3"/>
      <charset val="128"/>
    </font>
    <font>
      <b/>
      <sz val="11"/>
      <color rgb="FFC00000"/>
      <name val="メイリオ"/>
      <family val="3"/>
      <charset val="128"/>
    </font>
    <font>
      <b/>
      <sz val="11"/>
      <color rgb="FFFF0000"/>
      <name val="Meiryo UI"/>
      <family val="3"/>
      <charset val="128"/>
    </font>
    <font>
      <sz val="6"/>
      <color theme="1"/>
      <name val="Meiryo UI"/>
      <family val="3"/>
      <charset val="128"/>
    </font>
    <font>
      <sz val="11"/>
      <color rgb="FFFF0000"/>
      <name val="Meiryo UI"/>
      <family val="3"/>
      <charset val="128"/>
    </font>
    <font>
      <b/>
      <sz val="10"/>
      <color theme="1"/>
      <name val="メイリオ"/>
      <family val="3"/>
      <charset val="128"/>
    </font>
    <font>
      <b/>
      <sz val="12"/>
      <color theme="1"/>
      <name val="メイリオ"/>
      <family val="3"/>
      <charset val="128"/>
    </font>
    <font>
      <sz val="10"/>
      <color theme="1"/>
      <name val="メイリオ"/>
      <family val="3"/>
      <charset val="128"/>
    </font>
    <font>
      <sz val="9"/>
      <color theme="1"/>
      <name val="メイリオ"/>
      <family val="3"/>
      <charset val="128"/>
    </font>
    <font>
      <sz val="9"/>
      <name val="メイリオ"/>
      <family val="3"/>
      <charset val="128"/>
    </font>
    <font>
      <sz val="11"/>
      <name val="メイリオ"/>
      <family val="3"/>
      <charset val="128"/>
    </font>
    <font>
      <sz val="9"/>
      <color rgb="FFC00000"/>
      <name val="メイリオ"/>
      <family val="3"/>
      <charset val="128"/>
    </font>
    <font>
      <vertAlign val="superscript"/>
      <sz val="9"/>
      <color theme="1"/>
      <name val="Meiryo UI"/>
      <family val="3"/>
      <charset val="128"/>
    </font>
    <font>
      <b/>
      <sz val="10"/>
      <name val="Meiryo UI"/>
      <family val="3"/>
      <charset val="128"/>
    </font>
    <font>
      <sz val="11"/>
      <color rgb="FFC00000"/>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lightUp">
        <fgColor theme="1"/>
        <bgColor theme="0"/>
      </patternFill>
    </fill>
    <fill>
      <patternFill patternType="solid">
        <fgColor theme="8" tint="0.79998168889431442"/>
        <bgColor indexed="64"/>
      </patternFill>
    </fill>
    <fill>
      <patternFill patternType="darkGrid">
        <fgColor theme="1" tint="0.24994659260841701"/>
        <bgColor indexed="65"/>
      </patternFill>
    </fill>
  </fills>
  <borders count="1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top/>
      <bottom style="thin">
        <color auto="1"/>
      </bottom>
      <diagonal/>
    </border>
    <border>
      <left style="thin">
        <color auto="1"/>
      </left>
      <right style="dotted">
        <color auto="1"/>
      </right>
      <top style="thin">
        <color auto="1"/>
      </top>
      <bottom/>
      <diagonal/>
    </border>
    <border>
      <left style="thin">
        <color auto="1"/>
      </left>
      <right style="medium">
        <color indexed="64"/>
      </right>
      <top/>
      <bottom style="medium">
        <color indexed="64"/>
      </bottom>
      <diagonal/>
    </border>
    <border>
      <left style="double">
        <color auto="1"/>
      </left>
      <right style="thin">
        <color auto="1"/>
      </right>
      <top style="thin">
        <color auto="1"/>
      </top>
      <bottom style="thin">
        <color auto="1"/>
      </bottom>
      <diagonal/>
    </border>
    <border>
      <left style="thin">
        <color auto="1"/>
      </left>
      <right/>
      <top style="thin">
        <color auto="1"/>
      </top>
      <bottom style="double">
        <color indexed="64"/>
      </bottom>
      <diagonal/>
    </border>
    <border>
      <left style="double">
        <color auto="1"/>
      </left>
      <right style="thin">
        <color auto="1"/>
      </right>
      <top/>
      <bottom style="thin">
        <color auto="1"/>
      </bottom>
      <diagonal/>
    </border>
    <border>
      <left style="thin">
        <color auto="1"/>
      </left>
      <right/>
      <top style="double">
        <color indexed="64"/>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dotted">
        <color auto="1"/>
      </top>
      <bottom style="thin">
        <color indexed="64"/>
      </bottom>
      <diagonal/>
    </border>
    <border>
      <left style="thin">
        <color auto="1"/>
      </left>
      <right style="medium">
        <color indexed="64"/>
      </right>
      <top style="thin">
        <color auto="1"/>
      </top>
      <bottom/>
      <diagonal/>
    </border>
    <border>
      <left/>
      <right style="medium">
        <color indexed="64"/>
      </right>
      <top style="thin">
        <color indexed="64"/>
      </top>
      <bottom/>
      <diagonal/>
    </border>
    <border>
      <left/>
      <right/>
      <top style="medium">
        <color indexed="64"/>
      </top>
      <bottom/>
      <diagonal/>
    </border>
    <border>
      <left/>
      <right style="thin">
        <color indexed="64"/>
      </right>
      <top style="thin">
        <color auto="1"/>
      </top>
      <bottom style="dotted">
        <color auto="1"/>
      </bottom>
      <diagonal/>
    </border>
    <border>
      <left/>
      <right style="thin">
        <color indexed="64"/>
      </right>
      <top style="dotted">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medium">
        <color indexed="64"/>
      </top>
      <bottom style="dotted">
        <color auto="1"/>
      </bottom>
      <diagonal/>
    </border>
    <border>
      <left/>
      <right style="thin">
        <color indexed="64"/>
      </right>
      <top style="medium">
        <color indexed="64"/>
      </top>
      <bottom style="dotted">
        <color auto="1"/>
      </bottom>
      <diagonal/>
    </border>
    <border>
      <left style="thin">
        <color auto="1"/>
      </left>
      <right style="thin">
        <color auto="1"/>
      </right>
      <top style="dotted">
        <color auto="1"/>
      </top>
      <bottom style="medium">
        <color auto="1"/>
      </bottom>
      <diagonal/>
    </border>
    <border>
      <left/>
      <right style="thin">
        <color indexed="64"/>
      </right>
      <top style="dotted">
        <color auto="1"/>
      </top>
      <bottom style="medium">
        <color auto="1"/>
      </bottom>
      <diagonal/>
    </border>
    <border>
      <left/>
      <right style="medium">
        <color indexed="64"/>
      </right>
      <top style="thin">
        <color indexed="64"/>
      </top>
      <bottom style="double">
        <color indexed="64"/>
      </bottom>
      <diagonal/>
    </border>
    <border>
      <left/>
      <right style="thin">
        <color indexed="64"/>
      </right>
      <top style="dotted">
        <color auto="1"/>
      </top>
      <bottom/>
      <diagonal/>
    </border>
    <border>
      <left/>
      <right/>
      <top style="medium">
        <color indexed="64"/>
      </top>
      <bottom style="medium">
        <color indexed="64"/>
      </bottom>
      <diagonal/>
    </border>
    <border>
      <left style="thin">
        <color auto="1"/>
      </left>
      <right style="medium">
        <color indexed="64"/>
      </right>
      <top style="dotted">
        <color auto="1"/>
      </top>
      <bottom style="dotted">
        <color auto="1"/>
      </bottom>
      <diagonal/>
    </border>
    <border>
      <left style="thin">
        <color auto="1"/>
      </left>
      <right style="dotted">
        <color auto="1"/>
      </right>
      <top style="medium">
        <color indexed="64"/>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indexed="64"/>
      </bottom>
      <diagonal/>
    </border>
    <border>
      <left style="medium">
        <color indexed="64"/>
      </left>
      <right style="thin">
        <color auto="1"/>
      </right>
      <top style="medium">
        <color indexed="64"/>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auto="1"/>
      </right>
      <top style="dotted">
        <color auto="1"/>
      </top>
      <bottom style="medium">
        <color indexed="64"/>
      </bottom>
      <diagonal/>
    </border>
    <border>
      <left style="thin">
        <color auto="1"/>
      </left>
      <right style="dotted">
        <color auto="1"/>
      </right>
      <top style="dotted">
        <color auto="1"/>
      </top>
      <bottom/>
      <diagonal/>
    </border>
    <border>
      <left/>
      <right/>
      <top/>
      <bottom style="dotted">
        <color auto="1"/>
      </bottom>
      <diagonal/>
    </border>
    <border>
      <left style="thin">
        <color auto="1"/>
      </left>
      <right style="dotted">
        <color auto="1"/>
      </right>
      <top style="dotted">
        <color auto="1"/>
      </top>
      <bottom style="double">
        <color auto="1"/>
      </bottom>
      <diagonal/>
    </border>
    <border>
      <left/>
      <right style="thin">
        <color indexed="64"/>
      </right>
      <top style="dotted">
        <color auto="1"/>
      </top>
      <bottom style="double">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diagonal/>
    </border>
    <border>
      <left/>
      <right/>
      <top style="medium">
        <color indexed="64"/>
      </top>
      <bottom style="thin">
        <color auto="1"/>
      </bottom>
      <diagonal/>
    </border>
    <border>
      <left/>
      <right/>
      <top style="dotted">
        <color auto="1"/>
      </top>
      <bottom style="medium">
        <color indexed="64"/>
      </bottom>
      <diagonal/>
    </border>
    <border>
      <left/>
      <right/>
      <top style="thin">
        <color auto="1"/>
      </top>
      <bottom style="medium">
        <color auto="1"/>
      </bottom>
      <diagonal/>
    </border>
    <border>
      <left/>
      <right/>
      <top style="medium">
        <color indexed="64"/>
      </top>
      <bottom style="dotted">
        <color auto="1"/>
      </bottom>
      <diagonal/>
    </border>
    <border>
      <left/>
      <right/>
      <top style="dotted">
        <color auto="1"/>
      </top>
      <bottom style="double">
        <color auto="1"/>
      </bottom>
      <diagonal/>
    </border>
    <border>
      <left style="double">
        <color auto="1"/>
      </left>
      <right style="thin">
        <color auto="1"/>
      </right>
      <top style="thin">
        <color auto="1"/>
      </top>
      <bottom/>
      <diagonal/>
    </border>
    <border>
      <left style="double">
        <color auto="1"/>
      </left>
      <right style="medium">
        <color indexed="64"/>
      </right>
      <top style="medium">
        <color indexed="64"/>
      </top>
      <bottom style="dotted">
        <color auto="1"/>
      </bottom>
      <diagonal/>
    </border>
    <border>
      <left style="double">
        <color auto="1"/>
      </left>
      <right style="medium">
        <color indexed="64"/>
      </right>
      <top style="dotted">
        <color auto="1"/>
      </top>
      <bottom style="dotted">
        <color auto="1"/>
      </bottom>
      <diagonal/>
    </border>
    <border>
      <left style="double">
        <color auto="1"/>
      </left>
      <right style="medium">
        <color indexed="64"/>
      </right>
      <top style="dotted">
        <color auto="1"/>
      </top>
      <bottom style="medium">
        <color indexed="64"/>
      </bottom>
      <diagonal/>
    </border>
    <border>
      <left style="double">
        <color auto="1"/>
      </left>
      <right style="thin">
        <color auto="1"/>
      </right>
      <top style="dotted">
        <color auto="1"/>
      </top>
      <bottom/>
      <diagonal/>
    </border>
    <border>
      <left/>
      <right style="thin">
        <color auto="1"/>
      </right>
      <top style="medium">
        <color auto="1"/>
      </top>
      <bottom/>
      <diagonal/>
    </border>
    <border>
      <left style="thin">
        <color auto="1"/>
      </left>
      <right/>
      <top style="dotted">
        <color auto="1"/>
      </top>
      <bottom/>
      <diagonal/>
    </border>
    <border>
      <left style="thin">
        <color auto="1"/>
      </left>
      <right/>
      <top style="dotted">
        <color auto="1"/>
      </top>
      <bottom style="double">
        <color auto="1"/>
      </bottom>
      <diagonal/>
    </border>
    <border>
      <left/>
      <right style="dotted">
        <color auto="1"/>
      </right>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hair">
        <color indexed="64"/>
      </right>
      <top style="thin">
        <color indexed="64"/>
      </top>
      <bottom style="thin">
        <color auto="1"/>
      </bottom>
      <diagonal/>
    </border>
    <border>
      <left style="thin">
        <color auto="1"/>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hair">
        <color indexed="64"/>
      </left>
      <right style="thin">
        <color indexed="64"/>
      </right>
      <top/>
      <bottom style="thin">
        <color indexed="64"/>
      </bottom>
      <diagonal/>
    </border>
    <border>
      <left style="medium">
        <color indexed="64"/>
      </left>
      <right style="thin">
        <color auto="1"/>
      </right>
      <top/>
      <bottom style="thin">
        <color auto="1"/>
      </bottom>
      <diagonal/>
    </border>
    <border>
      <left style="hair">
        <color indexed="64"/>
      </left>
      <right style="medium">
        <color indexed="64"/>
      </right>
      <top style="thin">
        <color indexed="64"/>
      </top>
      <bottom style="thin">
        <color auto="1"/>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auto="1"/>
      </top>
      <bottom style="thin">
        <color indexed="64"/>
      </bottom>
      <diagonal/>
    </border>
    <border>
      <left style="medium">
        <color indexed="64"/>
      </left>
      <right/>
      <top/>
      <bottom style="dotted">
        <color indexed="64"/>
      </bottom>
      <diagonal/>
    </border>
    <border>
      <left style="medium">
        <color indexed="64"/>
      </left>
      <right style="thin">
        <color auto="1"/>
      </right>
      <top style="dotted">
        <color auto="1"/>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dotted">
        <color auto="1"/>
      </bottom>
      <diagonal/>
    </border>
    <border>
      <left style="medium">
        <color indexed="64"/>
      </left>
      <right style="hair">
        <color indexed="64"/>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auto="1"/>
      </left>
      <right style="hair">
        <color indexed="64"/>
      </right>
      <top style="thin">
        <color auto="1"/>
      </top>
      <bottom style="double">
        <color indexed="64"/>
      </bottom>
      <diagonal/>
    </border>
    <border>
      <left style="thin">
        <color auto="1"/>
      </left>
      <right style="dotted">
        <color indexed="64"/>
      </right>
      <top style="thin">
        <color auto="1"/>
      </top>
      <bottom style="thin">
        <color auto="1"/>
      </bottom>
      <diagonal/>
    </border>
    <border>
      <left/>
      <right style="thin">
        <color indexed="64"/>
      </right>
      <top style="double">
        <color indexed="64"/>
      </top>
      <bottom style="thin">
        <color indexed="64"/>
      </bottom>
      <diagonal/>
    </border>
    <border>
      <left style="thin">
        <color auto="1"/>
      </left>
      <right style="hair">
        <color indexed="64"/>
      </right>
      <top style="thin">
        <color indexed="64"/>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double">
        <color indexed="64"/>
      </bottom>
      <diagonal/>
    </border>
    <border>
      <left style="thin">
        <color auto="1"/>
      </left>
      <right style="medium">
        <color indexed="64"/>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dotted">
        <color auto="1"/>
      </right>
      <top/>
      <bottom/>
      <diagonal/>
    </border>
    <border>
      <left style="double">
        <color auto="1"/>
      </left>
      <right style="thin">
        <color auto="1"/>
      </right>
      <top/>
      <bottom/>
      <diagonal/>
    </border>
    <border>
      <left/>
      <right style="thin">
        <color auto="1"/>
      </right>
      <top style="medium">
        <color auto="1"/>
      </top>
      <bottom style="double">
        <color indexed="64"/>
      </bottom>
      <diagonal/>
    </border>
    <border>
      <left style="double">
        <color auto="1"/>
      </left>
      <right style="thin">
        <color auto="1"/>
      </right>
      <top style="medium">
        <color indexed="64"/>
      </top>
      <bottom style="double">
        <color indexed="64"/>
      </bottom>
      <diagonal/>
    </border>
    <border>
      <left/>
      <right/>
      <top style="double">
        <color indexed="64"/>
      </top>
      <bottom style="thin">
        <color auto="1"/>
      </bottom>
      <diagonal/>
    </border>
    <border>
      <left/>
      <right/>
      <top/>
      <bottom style="double">
        <color indexed="64"/>
      </bottom>
      <diagonal/>
    </border>
    <border>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style="medium">
        <color indexed="64"/>
      </left>
      <right/>
      <top style="thin">
        <color indexed="64"/>
      </top>
      <bottom style="thin">
        <color indexed="64"/>
      </bottom>
      <diagonal/>
    </border>
    <border>
      <left style="dotted">
        <color auto="1"/>
      </left>
      <right/>
      <top/>
      <bottom style="thin">
        <color auto="1"/>
      </bottom>
      <diagonal/>
    </border>
    <border>
      <left style="thin">
        <color indexed="64"/>
      </left>
      <right style="thin">
        <color indexed="64"/>
      </right>
      <top style="double">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dotted">
        <color auto="1"/>
      </right>
      <top/>
      <bottom style="dotted">
        <color auto="1"/>
      </bottom>
      <diagonal/>
    </border>
    <border>
      <left/>
      <right style="thin">
        <color indexed="64"/>
      </right>
      <top/>
      <bottom style="dotted">
        <color auto="1"/>
      </bottom>
      <diagonal/>
    </border>
    <border>
      <left style="double">
        <color auto="1"/>
      </left>
      <right style="medium">
        <color indexed="64"/>
      </right>
      <top/>
      <bottom style="dotted">
        <color auto="1"/>
      </bottom>
      <diagonal/>
    </border>
    <border>
      <left style="medium">
        <color indexed="64"/>
      </left>
      <right style="thin">
        <color auto="1"/>
      </right>
      <top style="dotted">
        <color auto="1"/>
      </top>
      <bottom/>
      <diagonal/>
    </border>
    <border>
      <left style="thin">
        <color auto="1"/>
      </left>
      <right style="thin">
        <color auto="1"/>
      </right>
      <top style="dotted">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dotted">
        <color auto="1"/>
      </right>
      <top style="medium">
        <color indexed="64"/>
      </top>
      <bottom/>
      <diagonal/>
    </border>
    <border>
      <left style="dotted">
        <color auto="1"/>
      </left>
      <right style="medium">
        <color rgb="FFFF0000"/>
      </right>
      <top style="double">
        <color indexed="64"/>
      </top>
      <bottom style="thin">
        <color auto="1"/>
      </bottom>
      <diagonal/>
    </border>
    <border>
      <left style="dotted">
        <color auto="1"/>
      </left>
      <right style="medium">
        <color rgb="FFFF0000"/>
      </right>
      <top/>
      <bottom style="thin">
        <color auto="1"/>
      </bottom>
      <diagonal/>
    </border>
    <border>
      <left style="dotted">
        <color auto="1"/>
      </left>
      <right style="medium">
        <color rgb="FFFF0000"/>
      </right>
      <top/>
      <bottom style="double">
        <color indexed="64"/>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style="dotted">
        <color auto="1"/>
      </left>
      <right style="medium">
        <color rgb="FFFF0000"/>
      </right>
      <top style="thin">
        <color indexed="64"/>
      </top>
      <bottom style="double">
        <color indexed="64"/>
      </bottom>
      <diagonal/>
    </border>
    <border>
      <left style="dotted">
        <color rgb="FFFF0000"/>
      </left>
      <right/>
      <top style="thin">
        <color indexed="64"/>
      </top>
      <bottom style="thin">
        <color indexed="64"/>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style="thin">
        <color auto="1"/>
      </left>
      <right/>
      <top style="thin">
        <color auto="1"/>
      </top>
      <bottom style="dotted">
        <color indexed="64"/>
      </bottom>
      <diagonal/>
    </border>
    <border>
      <left style="thin">
        <color auto="1"/>
      </left>
      <right style="medium">
        <color indexed="64"/>
      </right>
      <top style="dotted">
        <color auto="1"/>
      </top>
      <bottom style="medium">
        <color indexed="64"/>
      </bottom>
      <diagonal/>
    </border>
    <border>
      <left/>
      <right style="medium">
        <color rgb="FFFF0000"/>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5" borderId="0" xfId="0" applyFont="1" applyFill="1">
      <alignment vertical="center"/>
    </xf>
    <xf numFmtId="0" fontId="4" fillId="0" borderId="0" xfId="0" applyFont="1">
      <alignment vertical="center"/>
    </xf>
    <xf numFmtId="0" fontId="7" fillId="0" borderId="0" xfId="0" applyFont="1">
      <alignment vertical="center"/>
    </xf>
    <xf numFmtId="0" fontId="8" fillId="5" borderId="0" xfId="0" applyFont="1" applyFill="1">
      <alignment vertical="center"/>
    </xf>
    <xf numFmtId="0" fontId="8" fillId="5" borderId="0" xfId="0" applyFont="1" applyFill="1" applyAlignment="1">
      <alignment horizontal="left" vertical="center"/>
    </xf>
    <xf numFmtId="0" fontId="10" fillId="0" borderId="1" xfId="0" applyFont="1" applyBorder="1" applyAlignment="1">
      <alignment horizontal="center" vertical="center"/>
    </xf>
    <xf numFmtId="0" fontId="8" fillId="0" borderId="0" xfId="0" applyFont="1">
      <alignment vertical="center"/>
    </xf>
    <xf numFmtId="0" fontId="12" fillId="2" borderId="1" xfId="0" applyFont="1" applyFill="1" applyBorder="1" applyAlignment="1">
      <alignment horizontal="center" vertical="center" wrapText="1"/>
    </xf>
    <xf numFmtId="0" fontId="8" fillId="2" borderId="5" xfId="0" applyFont="1" applyFill="1" applyBorder="1">
      <alignment vertical="center"/>
    </xf>
    <xf numFmtId="0" fontId="8" fillId="2" borderId="16" xfId="0" applyFont="1" applyFill="1" applyBorder="1">
      <alignment vertical="center"/>
    </xf>
    <xf numFmtId="0" fontId="8" fillId="2" borderId="7" xfId="0" applyFont="1" applyFill="1" applyBorder="1">
      <alignment vertical="center"/>
    </xf>
    <xf numFmtId="0" fontId="8" fillId="2" borderId="17" xfId="0" applyFont="1" applyFill="1" applyBorder="1">
      <alignment vertical="center"/>
    </xf>
    <xf numFmtId="0" fontId="3" fillId="0" borderId="17" xfId="0" applyFont="1" applyBorder="1">
      <alignment vertical="center"/>
    </xf>
    <xf numFmtId="0" fontId="12" fillId="2" borderId="9" xfId="0" applyFont="1" applyFill="1" applyBorder="1" applyAlignment="1">
      <alignment horizontal="center" vertical="center"/>
    </xf>
    <xf numFmtId="55" fontId="8" fillId="4" borderId="110" xfId="0" applyNumberFormat="1" applyFont="1" applyFill="1" applyBorder="1" applyAlignment="1">
      <alignment horizontal="left" vertical="center"/>
    </xf>
    <xf numFmtId="55" fontId="8" fillId="4" borderId="117" xfId="0" applyNumberFormat="1" applyFont="1" applyFill="1" applyBorder="1" applyAlignment="1">
      <alignment horizontal="left" vertical="center"/>
    </xf>
    <xf numFmtId="0" fontId="17" fillId="0" borderId="0" xfId="0" applyFont="1">
      <alignment vertical="center"/>
    </xf>
    <xf numFmtId="0" fontId="16" fillId="0" borderId="0" xfId="0" applyFont="1">
      <alignment vertical="center"/>
    </xf>
    <xf numFmtId="38" fontId="8" fillId="0" borderId="0" xfId="1" applyFont="1">
      <alignment vertical="center"/>
    </xf>
    <xf numFmtId="38" fontId="4" fillId="0" borderId="0" xfId="1" applyFont="1">
      <alignment vertical="center"/>
    </xf>
    <xf numFmtId="38" fontId="8" fillId="4" borderId="27" xfId="1" applyFont="1" applyFill="1" applyBorder="1" applyAlignment="1">
      <alignment horizontal="center" vertical="center"/>
    </xf>
    <xf numFmtId="38" fontId="8" fillId="4" borderId="3" xfId="1" applyFont="1" applyFill="1" applyBorder="1" applyAlignment="1">
      <alignment horizontal="center" vertical="center"/>
    </xf>
    <xf numFmtId="38" fontId="12" fillId="0" borderId="55" xfId="1" applyFont="1" applyBorder="1" applyAlignment="1">
      <alignment vertical="center"/>
    </xf>
    <xf numFmtId="38" fontId="12" fillId="0" borderId="76" xfId="1" applyFont="1" applyBorder="1" applyAlignment="1">
      <alignment vertical="center"/>
    </xf>
    <xf numFmtId="38" fontId="12" fillId="0" borderId="85" xfId="1" applyFont="1" applyBorder="1" applyAlignment="1">
      <alignment horizontal="right" vertical="center"/>
    </xf>
    <xf numFmtId="38" fontId="12" fillId="0" borderId="60" xfId="1" applyFont="1" applyBorder="1" applyAlignment="1">
      <alignment vertical="center"/>
    </xf>
    <xf numFmtId="38" fontId="12" fillId="0" borderId="79" xfId="1" applyFont="1" applyBorder="1" applyAlignment="1">
      <alignment vertical="center"/>
    </xf>
    <xf numFmtId="38" fontId="12" fillId="0" borderId="86" xfId="1" applyFont="1" applyBorder="1" applyAlignment="1">
      <alignment horizontal="right" vertical="center"/>
    </xf>
    <xf numFmtId="0" fontId="17" fillId="5" borderId="0" xfId="0" applyFont="1" applyFill="1">
      <alignment vertical="center"/>
    </xf>
    <xf numFmtId="0" fontId="9" fillId="5" borderId="0" xfId="0" applyFont="1" applyFill="1" applyAlignment="1">
      <alignment horizontal="left" vertical="center"/>
    </xf>
    <xf numFmtId="0" fontId="9" fillId="5" borderId="0" xfId="0" applyFont="1" applyFill="1" applyAlignment="1">
      <alignment horizontal="center" vertical="center"/>
    </xf>
    <xf numFmtId="0" fontId="17" fillId="5" borderId="0" xfId="0" applyFont="1" applyFill="1" applyAlignment="1">
      <alignment horizontal="left" vertical="center"/>
    </xf>
    <xf numFmtId="0" fontId="19" fillId="5" borderId="0" xfId="0" applyFont="1" applyFill="1" applyAlignment="1">
      <alignment horizontal="center" vertical="center"/>
    </xf>
    <xf numFmtId="0" fontId="15" fillId="5" borderId="0" xfId="0" applyFont="1" applyFill="1" applyAlignment="1">
      <alignment horizontal="center" vertical="center"/>
    </xf>
    <xf numFmtId="38" fontId="8" fillId="5" borderId="1" xfId="1" applyFont="1" applyFill="1" applyBorder="1">
      <alignment vertical="center"/>
    </xf>
    <xf numFmtId="38" fontId="8" fillId="5" borderId="9" xfId="1" applyFont="1" applyFill="1" applyBorder="1">
      <alignment vertical="center"/>
    </xf>
    <xf numFmtId="38" fontId="8" fillId="5" borderId="22" xfId="1" applyFont="1" applyFill="1" applyBorder="1">
      <alignment vertical="center"/>
    </xf>
    <xf numFmtId="38" fontId="8" fillId="5" borderId="30" xfId="1" applyFont="1" applyFill="1" applyBorder="1">
      <alignment vertical="center"/>
    </xf>
    <xf numFmtId="38" fontId="8" fillId="5" borderId="17" xfId="1" applyFont="1" applyFill="1" applyBorder="1">
      <alignment vertical="center"/>
    </xf>
    <xf numFmtId="38" fontId="8" fillId="5" borderId="7" xfId="1" applyFont="1" applyFill="1" applyBorder="1">
      <alignment vertical="center"/>
    </xf>
    <xf numFmtId="38" fontId="8" fillId="5" borderId="0" xfId="1" applyFont="1" applyFill="1">
      <alignment vertical="center"/>
    </xf>
    <xf numFmtId="38" fontId="8" fillId="5" borderId="0" xfId="1" applyFont="1" applyFill="1" applyAlignment="1">
      <alignment horizontal="right" vertical="center"/>
    </xf>
    <xf numFmtId="0" fontId="8" fillId="3" borderId="109" xfId="0" applyFont="1" applyFill="1" applyBorder="1" applyAlignment="1" applyProtection="1">
      <alignment horizontal="right" vertical="center"/>
      <protection locked="0"/>
    </xf>
    <xf numFmtId="38" fontId="12" fillId="3" borderId="69" xfId="1" applyFont="1" applyFill="1" applyBorder="1" applyProtection="1">
      <alignment vertical="center"/>
      <protection locked="0"/>
    </xf>
    <xf numFmtId="38" fontId="12" fillId="3" borderId="12" xfId="1" applyFont="1" applyFill="1" applyBorder="1" applyAlignment="1" applyProtection="1">
      <alignment horizontal="right" vertical="center"/>
      <protection locked="0"/>
    </xf>
    <xf numFmtId="38" fontId="12" fillId="3" borderId="70" xfId="1" applyFont="1" applyFill="1" applyBorder="1" applyProtection="1">
      <alignment vertical="center"/>
      <protection locked="0"/>
    </xf>
    <xf numFmtId="38" fontId="12" fillId="3" borderId="59" xfId="1" applyFont="1" applyFill="1" applyBorder="1" applyAlignment="1" applyProtection="1">
      <alignment horizontal="right" vertical="center"/>
      <protection locked="0"/>
    </xf>
    <xf numFmtId="55" fontId="8" fillId="4" borderId="122" xfId="0" applyNumberFormat="1" applyFont="1" applyFill="1" applyBorder="1" applyAlignment="1">
      <alignment horizontal="left" vertical="center"/>
    </xf>
    <xf numFmtId="55" fontId="8" fillId="4" borderId="116" xfId="0" applyNumberFormat="1" applyFont="1" applyFill="1" applyBorder="1" applyAlignment="1">
      <alignment horizontal="left" vertical="center"/>
    </xf>
    <xf numFmtId="0" fontId="8" fillId="4" borderId="119" xfId="0" applyFont="1" applyFill="1" applyBorder="1" applyAlignment="1">
      <alignment horizontal="left" vertical="center"/>
    </xf>
    <xf numFmtId="0" fontId="8" fillId="4" borderId="10" xfId="0" applyFont="1" applyFill="1" applyBorder="1" applyAlignment="1">
      <alignment horizontal="right" vertical="center"/>
    </xf>
    <xf numFmtId="0" fontId="8" fillId="3" borderId="110" xfId="0" applyFont="1" applyFill="1" applyBorder="1" applyAlignment="1" applyProtection="1">
      <alignment horizontal="right" vertical="center"/>
      <protection locked="0"/>
    </xf>
    <xf numFmtId="176" fontId="8" fillId="4" borderId="116" xfId="0" applyNumberFormat="1" applyFont="1" applyFill="1" applyBorder="1" applyAlignment="1">
      <alignment horizontal="left" vertical="center"/>
    </xf>
    <xf numFmtId="0" fontId="8" fillId="5" borderId="53" xfId="0" applyFont="1" applyFill="1" applyBorder="1" applyAlignment="1">
      <alignment horizontal="left" vertical="center"/>
    </xf>
    <xf numFmtId="0" fontId="8" fillId="4" borderId="125" xfId="0" applyFont="1" applyFill="1" applyBorder="1" applyAlignment="1">
      <alignment horizontal="right" vertical="center"/>
    </xf>
    <xf numFmtId="0" fontId="8" fillId="4" borderId="1" xfId="0" applyFont="1" applyFill="1" applyBorder="1" applyAlignment="1">
      <alignment horizontal="center" vertical="center"/>
    </xf>
    <xf numFmtId="38" fontId="8" fillId="4" borderId="4" xfId="1" applyFont="1" applyFill="1" applyBorder="1" applyAlignment="1">
      <alignment horizontal="center" vertical="center"/>
    </xf>
    <xf numFmtId="38" fontId="8" fillId="5" borderId="11" xfId="1" applyFont="1" applyFill="1" applyBorder="1">
      <alignment vertical="center"/>
    </xf>
    <xf numFmtId="38" fontId="8" fillId="6" borderId="130" xfId="1" applyFont="1" applyFill="1" applyBorder="1">
      <alignment vertical="center"/>
    </xf>
    <xf numFmtId="38" fontId="8" fillId="6" borderId="8" xfId="1" applyFont="1" applyFill="1" applyBorder="1">
      <alignment vertical="center"/>
    </xf>
    <xf numFmtId="38" fontId="8" fillId="6" borderId="131" xfId="1" applyFont="1" applyFill="1" applyBorder="1">
      <alignment vertical="center"/>
    </xf>
    <xf numFmtId="38" fontId="8" fillId="6" borderId="107" xfId="1" applyFont="1" applyFill="1" applyBorder="1">
      <alignment vertical="center"/>
    </xf>
    <xf numFmtId="38" fontId="8" fillId="5" borderId="132" xfId="1" applyFont="1" applyFill="1" applyBorder="1">
      <alignment vertical="center"/>
    </xf>
    <xf numFmtId="38" fontId="8" fillId="6" borderId="132" xfId="1" applyFont="1" applyFill="1" applyBorder="1">
      <alignment vertical="center"/>
    </xf>
    <xf numFmtId="38" fontId="8" fillId="6" borderId="93" xfId="1" applyFont="1" applyFill="1" applyBorder="1">
      <alignment vertical="center"/>
    </xf>
    <xf numFmtId="38" fontId="16" fillId="6" borderId="11" xfId="1" applyFont="1" applyFill="1" applyBorder="1">
      <alignment vertical="center"/>
    </xf>
    <xf numFmtId="38" fontId="16" fillId="6" borderId="130" xfId="1" applyFont="1" applyFill="1" applyBorder="1">
      <alignment vertical="center"/>
    </xf>
    <xf numFmtId="38" fontId="8" fillId="5" borderId="92" xfId="1" applyFont="1" applyFill="1" applyBorder="1">
      <alignment vertical="center"/>
    </xf>
    <xf numFmtId="38" fontId="8" fillId="5" borderId="94" xfId="1" applyFont="1" applyFill="1" applyBorder="1">
      <alignment vertical="center"/>
    </xf>
    <xf numFmtId="38" fontId="8" fillId="6" borderId="92" xfId="1" applyFont="1" applyFill="1" applyBorder="1">
      <alignment vertical="center"/>
    </xf>
    <xf numFmtId="38" fontId="8" fillId="6" borderId="134" xfId="1" applyFont="1" applyFill="1" applyBorder="1">
      <alignment vertical="center"/>
    </xf>
    <xf numFmtId="38" fontId="8" fillId="6" borderId="4" xfId="1" applyFont="1" applyFill="1" applyBorder="1">
      <alignment vertical="center"/>
    </xf>
    <xf numFmtId="38" fontId="8" fillId="5" borderId="31" xfId="1" applyFont="1" applyFill="1" applyBorder="1" applyAlignment="1">
      <alignment horizontal="right" vertical="center"/>
    </xf>
    <xf numFmtId="38" fontId="12" fillId="5" borderId="88" xfId="1" applyFont="1" applyFill="1" applyBorder="1" applyAlignment="1">
      <alignment horizontal="right" vertical="center"/>
    </xf>
    <xf numFmtId="38" fontId="12" fillId="5" borderId="6" xfId="1" applyFont="1" applyFill="1" applyBorder="1" applyAlignment="1">
      <alignment vertical="center"/>
    </xf>
    <xf numFmtId="38" fontId="12" fillId="5" borderId="0" xfId="1" applyFont="1" applyFill="1" applyBorder="1" applyAlignment="1">
      <alignment vertical="center"/>
    </xf>
    <xf numFmtId="38" fontId="12" fillId="5" borderId="142" xfId="1" applyFont="1" applyFill="1" applyBorder="1" applyAlignment="1">
      <alignment horizontal="right" vertical="center"/>
    </xf>
    <xf numFmtId="38" fontId="12" fillId="3" borderId="68" xfId="1" applyFont="1" applyFill="1" applyBorder="1" applyProtection="1">
      <alignment vertical="center"/>
      <protection locked="0"/>
    </xf>
    <xf numFmtId="38" fontId="12" fillId="3" borderId="57" xfId="1" applyFont="1" applyFill="1" applyBorder="1" applyAlignment="1" applyProtection="1">
      <alignment horizontal="right" vertical="center"/>
      <protection locked="0"/>
    </xf>
    <xf numFmtId="38" fontId="12" fillId="0" borderId="58" xfId="1" applyFont="1" applyBorder="1" applyAlignment="1">
      <alignment vertical="center"/>
    </xf>
    <xf numFmtId="38" fontId="12" fillId="0" borderId="81" xfId="1" applyFont="1" applyBorder="1" applyAlignment="1">
      <alignment vertical="center"/>
    </xf>
    <xf numFmtId="38" fontId="12" fillId="0" borderId="84" xfId="1" applyFont="1" applyBorder="1" applyAlignment="1">
      <alignment horizontal="right" vertical="center"/>
    </xf>
    <xf numFmtId="38" fontId="8" fillId="5" borderId="8" xfId="1" applyFont="1" applyFill="1" applyBorder="1" applyAlignment="1">
      <alignment horizontal="right" vertical="center"/>
    </xf>
    <xf numFmtId="38" fontId="8" fillId="5" borderId="90" xfId="1" applyFont="1" applyFill="1" applyBorder="1">
      <alignment vertical="center"/>
    </xf>
    <xf numFmtId="38" fontId="8" fillId="5" borderId="143" xfId="1" applyFont="1" applyFill="1" applyBorder="1" applyAlignment="1">
      <alignment horizontal="right" vertical="center"/>
    </xf>
    <xf numFmtId="38" fontId="8" fillId="5" borderId="74" xfId="1" applyFont="1" applyFill="1" applyBorder="1" applyAlignment="1">
      <alignment horizontal="right" vertical="center"/>
    </xf>
    <xf numFmtId="38" fontId="8" fillId="5" borderId="82" xfId="1" applyFont="1" applyFill="1" applyBorder="1" applyAlignment="1">
      <alignment horizontal="right" vertical="center"/>
    </xf>
    <xf numFmtId="38" fontId="8" fillId="5" borderId="144" xfId="1" applyFont="1" applyFill="1" applyBorder="1" applyAlignment="1">
      <alignment horizontal="right" vertical="center"/>
    </xf>
    <xf numFmtId="38" fontId="4" fillId="0" borderId="0" xfId="1" applyFont="1" applyAlignment="1"/>
    <xf numFmtId="38" fontId="12" fillId="6" borderId="141" xfId="1" applyFont="1" applyFill="1" applyBorder="1" applyAlignment="1">
      <alignment vertical="center"/>
    </xf>
    <xf numFmtId="38" fontId="8" fillId="6" borderId="73" xfId="1" applyFont="1" applyFill="1" applyBorder="1" applyAlignment="1">
      <alignment horizontal="right" vertical="center"/>
    </xf>
    <xf numFmtId="38" fontId="8" fillId="6" borderId="23" xfId="1" applyFont="1" applyFill="1" applyBorder="1" applyAlignment="1">
      <alignment horizontal="right" vertical="center"/>
    </xf>
    <xf numFmtId="38" fontId="16" fillId="4" borderId="11" xfId="1" applyFont="1" applyFill="1" applyBorder="1">
      <alignment vertical="center"/>
    </xf>
    <xf numFmtId="38" fontId="16" fillId="4" borderId="130" xfId="1" applyFont="1" applyFill="1" applyBorder="1">
      <alignment vertical="center"/>
    </xf>
    <xf numFmtId="0" fontId="8" fillId="5" borderId="0" xfId="0" applyFont="1" applyFill="1" applyAlignment="1">
      <alignment vertical="top"/>
    </xf>
    <xf numFmtId="38" fontId="8" fillId="5" borderId="106" xfId="1" applyFont="1" applyFill="1" applyBorder="1" applyAlignment="1" applyProtection="1">
      <alignment horizontal="right" vertical="center"/>
    </xf>
    <xf numFmtId="0" fontId="3" fillId="5" borderId="0" xfId="0" applyFont="1" applyFill="1" applyAlignment="1">
      <alignment horizontal="left" vertical="center"/>
    </xf>
    <xf numFmtId="0" fontId="23" fillId="5" borderId="0" xfId="0" applyFont="1" applyFill="1">
      <alignment vertical="center"/>
    </xf>
    <xf numFmtId="0" fontId="5" fillId="5" borderId="0" xfId="0" applyFont="1" applyFill="1">
      <alignment vertical="center"/>
    </xf>
    <xf numFmtId="38" fontId="20" fillId="4" borderId="11" xfId="1" applyFont="1" applyFill="1" applyBorder="1">
      <alignment vertical="center"/>
    </xf>
    <xf numFmtId="0" fontId="25" fillId="5" borderId="0" xfId="0" applyFont="1" applyFill="1" applyAlignment="1">
      <alignment horizontal="right" vertical="top"/>
    </xf>
    <xf numFmtId="0" fontId="25" fillId="5" borderId="0" xfId="0" applyFont="1" applyFill="1">
      <alignment vertical="center"/>
    </xf>
    <xf numFmtId="38" fontId="15" fillId="0" borderId="136" xfId="1" applyFont="1" applyFill="1" applyBorder="1">
      <alignment vertical="center"/>
    </xf>
    <xf numFmtId="0" fontId="25" fillId="5" borderId="0" xfId="0" applyFont="1" applyFill="1" applyAlignment="1">
      <alignment vertical="top"/>
    </xf>
    <xf numFmtId="0" fontId="16" fillId="2" borderId="17" xfId="0" applyFont="1" applyFill="1" applyBorder="1" applyAlignment="1">
      <alignment horizontal="center" vertical="center"/>
    </xf>
    <xf numFmtId="0" fontId="4" fillId="5" borderId="1" xfId="0" applyFont="1" applyFill="1" applyBorder="1" applyAlignment="1">
      <alignment horizontal="center" vertical="center" shrinkToFit="1"/>
    </xf>
    <xf numFmtId="181" fontId="4" fillId="5" borderId="1" xfId="0" applyNumberFormat="1" applyFont="1" applyFill="1" applyBorder="1" applyAlignment="1">
      <alignment vertical="center" shrinkToFit="1"/>
    </xf>
    <xf numFmtId="0" fontId="11" fillId="2" borderId="26" xfId="0" applyFont="1" applyFill="1" applyBorder="1" applyAlignment="1">
      <alignment horizontal="left" vertical="center"/>
    </xf>
    <xf numFmtId="0" fontId="16" fillId="2" borderId="1" xfId="0" applyFont="1" applyFill="1" applyBorder="1" applyAlignment="1">
      <alignment horizontal="center" vertical="center" wrapText="1"/>
    </xf>
    <xf numFmtId="183" fontId="4" fillId="5" borderId="1" xfId="0" applyNumberFormat="1" applyFont="1" applyFill="1" applyBorder="1" applyAlignment="1">
      <alignment vertical="center" shrinkToFit="1"/>
    </xf>
    <xf numFmtId="184" fontId="4" fillId="5" borderId="1" xfId="0" applyNumberFormat="1" applyFont="1" applyFill="1" applyBorder="1" applyAlignment="1">
      <alignment vertical="center" shrinkToFit="1"/>
    </xf>
    <xf numFmtId="0" fontId="8" fillId="4" borderId="116" xfId="0" applyFont="1" applyFill="1" applyBorder="1" applyProtection="1">
      <alignment vertical="center"/>
      <protection locked="0"/>
    </xf>
    <xf numFmtId="0" fontId="4" fillId="7" borderId="0" xfId="0" applyFont="1" applyFill="1" applyAlignment="1">
      <alignment horizontal="center" vertical="center" shrinkToFit="1"/>
    </xf>
    <xf numFmtId="185" fontId="4" fillId="5" borderId="9" xfId="0" applyNumberFormat="1" applyFont="1" applyFill="1" applyBorder="1" applyAlignment="1">
      <alignment vertical="center" shrinkToFit="1"/>
    </xf>
    <xf numFmtId="182" fontId="4" fillId="5" borderId="1" xfId="0" applyNumberFormat="1" applyFont="1" applyFill="1" applyBorder="1" applyAlignment="1">
      <alignment vertical="center" shrinkToFit="1"/>
    </xf>
    <xf numFmtId="0" fontId="4" fillId="4" borderId="1" xfId="0" applyFont="1" applyFill="1" applyBorder="1" applyAlignment="1">
      <alignment vertical="center" shrinkToFit="1"/>
    </xf>
    <xf numFmtId="0" fontId="4" fillId="4" borderId="1" xfId="0" applyFont="1" applyFill="1" applyBorder="1">
      <alignment vertical="center"/>
    </xf>
    <xf numFmtId="0" fontId="5" fillId="5" borderId="0" xfId="0" applyFont="1" applyFill="1" applyAlignment="1">
      <alignment horizontal="centerContinuous" vertical="center"/>
    </xf>
    <xf numFmtId="0" fontId="4" fillId="5" borderId="0" xfId="0" applyFont="1" applyFill="1" applyAlignment="1">
      <alignment horizontal="right" vertical="center"/>
    </xf>
    <xf numFmtId="0" fontId="4" fillId="0" borderId="0" xfId="0" applyFont="1" applyAlignment="1"/>
    <xf numFmtId="0" fontId="4" fillId="5" borderId="0" xfId="0" applyFont="1" applyFill="1" applyAlignment="1"/>
    <xf numFmtId="0" fontId="33" fillId="0" borderId="103" xfId="0" applyFont="1" applyBorder="1" applyProtection="1">
      <alignment vertical="center"/>
      <protection locked="0"/>
    </xf>
    <xf numFmtId="0" fontId="33" fillId="0" borderId="104" xfId="0" applyFont="1" applyBorder="1" applyProtection="1">
      <alignment vertical="center"/>
      <protection locked="0"/>
    </xf>
    <xf numFmtId="0" fontId="33" fillId="0" borderId="102" xfId="0" applyFont="1" applyBorder="1" applyProtection="1">
      <alignment vertical="center"/>
      <protection locked="0"/>
    </xf>
    <xf numFmtId="0" fontId="33" fillId="0" borderId="105" xfId="0" applyFont="1" applyBorder="1" applyProtection="1">
      <alignment vertical="center"/>
      <protection locked="0"/>
    </xf>
    <xf numFmtId="0" fontId="34" fillId="0" borderId="0" xfId="0" applyFont="1">
      <alignment vertical="center"/>
    </xf>
    <xf numFmtId="0" fontId="33" fillId="0" borderId="24" xfId="0" applyFont="1" applyBorder="1" applyProtection="1">
      <alignment vertical="center"/>
      <protection locked="0"/>
    </xf>
    <xf numFmtId="0" fontId="33" fillId="0" borderId="25" xfId="0" applyFont="1" applyBorder="1" applyProtection="1">
      <alignment vertical="center"/>
      <protection locked="0"/>
    </xf>
    <xf numFmtId="0" fontId="33" fillId="0" borderId="23" xfId="0" applyFont="1" applyBorder="1" applyProtection="1">
      <alignment vertical="center"/>
      <protection locked="0"/>
    </xf>
    <xf numFmtId="0" fontId="33" fillId="0" borderId="91" xfId="0" applyFont="1" applyBorder="1" applyProtection="1">
      <alignment vertical="center"/>
      <protection locked="0"/>
    </xf>
    <xf numFmtId="0" fontId="33" fillId="0" borderId="99" xfId="0" applyFont="1" applyBorder="1" applyProtection="1">
      <alignment vertical="center"/>
      <protection locked="0"/>
    </xf>
    <xf numFmtId="0" fontId="33" fillId="0" borderId="100" xfId="0" applyFont="1" applyBorder="1" applyProtection="1">
      <alignment vertical="center"/>
      <protection locked="0"/>
    </xf>
    <xf numFmtId="0" fontId="33" fillId="0" borderId="98" xfId="0" applyFont="1" applyBorder="1" applyProtection="1">
      <alignment vertical="center"/>
      <protection locked="0"/>
    </xf>
    <xf numFmtId="0" fontId="33" fillId="0" borderId="101" xfId="0" applyFont="1" applyBorder="1" applyProtection="1">
      <alignment vertical="center"/>
      <protection locked="0"/>
    </xf>
    <xf numFmtId="0" fontId="33" fillId="0" borderId="150" xfId="0" applyFont="1" applyBorder="1" applyProtection="1">
      <alignment vertical="center"/>
      <protection locked="0"/>
    </xf>
    <xf numFmtId="38" fontId="12" fillId="0" borderId="58" xfId="1" applyFont="1" applyBorder="1" applyAlignment="1">
      <alignment horizontal="right" vertical="center"/>
    </xf>
    <xf numFmtId="38" fontId="12" fillId="0" borderId="81" xfId="1" applyFont="1" applyBorder="1" applyAlignment="1">
      <alignment horizontal="right" vertical="center"/>
    </xf>
    <xf numFmtId="38" fontId="12" fillId="0" borderId="55" xfId="1" applyFont="1" applyBorder="1" applyAlignment="1">
      <alignment horizontal="right" vertical="center"/>
    </xf>
    <xf numFmtId="38" fontId="12" fillId="0" borderId="76" xfId="1" applyFont="1" applyBorder="1" applyAlignment="1">
      <alignment horizontal="right" vertical="center"/>
    </xf>
    <xf numFmtId="38" fontId="12" fillId="5" borderId="89" xfId="1" applyFont="1" applyFill="1" applyBorder="1">
      <alignment vertical="center"/>
    </xf>
    <xf numFmtId="180" fontId="12" fillId="3" borderId="66" xfId="1" applyNumberFormat="1" applyFont="1" applyFill="1" applyBorder="1" applyAlignment="1" applyProtection="1">
      <alignment vertical="center"/>
      <protection locked="0"/>
    </xf>
    <xf numFmtId="38" fontId="26" fillId="3" borderId="68" xfId="1" applyFont="1" applyFill="1" applyBorder="1" applyProtection="1">
      <alignment vertical="center"/>
      <protection locked="0"/>
    </xf>
    <xf numFmtId="180" fontId="12" fillId="3" borderId="65" xfId="1" applyNumberFormat="1" applyFont="1" applyFill="1" applyBorder="1" applyAlignment="1" applyProtection="1">
      <alignment vertical="center"/>
      <protection locked="0"/>
    </xf>
    <xf numFmtId="38" fontId="26" fillId="3" borderId="69" xfId="1" applyFont="1" applyFill="1" applyBorder="1" applyProtection="1">
      <alignment vertical="center"/>
      <protection locked="0"/>
    </xf>
    <xf numFmtId="38" fontId="12" fillId="0" borderId="60" xfId="1" applyFont="1" applyBorder="1" applyAlignment="1">
      <alignment horizontal="right" vertical="center"/>
    </xf>
    <xf numFmtId="38" fontId="12" fillId="0" borderId="79" xfId="1" applyFont="1" applyBorder="1" applyAlignment="1">
      <alignment horizontal="right" vertical="center"/>
    </xf>
    <xf numFmtId="180" fontId="12" fillId="3" borderId="65" xfId="1" applyNumberFormat="1" applyFont="1" applyFill="1" applyBorder="1" applyAlignment="1" applyProtection="1">
      <alignment horizontal="right" vertical="center"/>
      <protection locked="0"/>
    </xf>
    <xf numFmtId="180" fontId="12" fillId="3" borderId="66" xfId="1" applyNumberFormat="1" applyFont="1" applyFill="1" applyBorder="1" applyAlignment="1" applyProtection="1">
      <alignment horizontal="right" vertical="center"/>
      <protection locked="0"/>
    </xf>
    <xf numFmtId="38" fontId="26" fillId="3" borderId="70" xfId="1" applyFont="1" applyFill="1" applyBorder="1" applyProtection="1">
      <alignment vertical="center"/>
      <protection locked="0"/>
    </xf>
    <xf numFmtId="38" fontId="12" fillId="6" borderId="71" xfId="1" applyFont="1" applyFill="1" applyBorder="1" applyAlignment="1">
      <alignment horizontal="right" vertical="center"/>
    </xf>
    <xf numFmtId="38" fontId="12" fillId="5" borderId="62" xfId="1" applyFont="1" applyFill="1" applyBorder="1" applyAlignment="1">
      <alignment horizontal="right" vertical="center"/>
    </xf>
    <xf numFmtId="38" fontId="12" fillId="5" borderId="77" xfId="1" applyFont="1" applyFill="1" applyBorder="1" applyAlignment="1">
      <alignment horizontal="right" vertical="center"/>
    </xf>
    <xf numFmtId="38" fontId="12" fillId="5" borderId="87" xfId="1" applyFont="1" applyFill="1" applyBorder="1" applyAlignment="1">
      <alignment horizontal="right" vertical="center"/>
    </xf>
    <xf numFmtId="180" fontId="12" fillId="3" borderId="67" xfId="1" applyNumberFormat="1" applyFont="1" applyFill="1" applyBorder="1" applyAlignment="1" applyProtection="1">
      <alignment vertical="center"/>
      <protection locked="0"/>
    </xf>
    <xf numFmtId="180" fontId="12" fillId="6" borderId="141" xfId="1" applyNumberFormat="1" applyFont="1" applyFill="1" applyBorder="1" applyAlignment="1">
      <alignment vertical="center"/>
    </xf>
    <xf numFmtId="180" fontId="12" fillId="3" borderId="67" xfId="1" applyNumberFormat="1" applyFont="1" applyFill="1" applyBorder="1" applyAlignment="1" applyProtection="1">
      <alignment horizontal="right" vertical="center"/>
      <protection locked="0"/>
    </xf>
    <xf numFmtId="180" fontId="12" fillId="6" borderId="71" xfId="1" applyNumberFormat="1" applyFont="1" applyFill="1" applyBorder="1" applyAlignment="1">
      <alignment horizontal="right" vertical="center"/>
    </xf>
    <xf numFmtId="0" fontId="25" fillId="5" borderId="0" xfId="0" applyFont="1" applyFill="1" applyAlignment="1">
      <alignment horizontal="right" vertical="center"/>
    </xf>
    <xf numFmtId="0" fontId="12" fillId="3" borderId="17" xfId="0" applyFont="1" applyFill="1" applyBorder="1" applyAlignment="1" applyProtection="1">
      <alignment vertical="center" wrapText="1"/>
      <protection locked="0"/>
    </xf>
    <xf numFmtId="38" fontId="25" fillId="5" borderId="0" xfId="1" applyFont="1" applyFill="1">
      <alignment vertical="center"/>
    </xf>
    <xf numFmtId="38" fontId="25" fillId="0" borderId="0" xfId="1" applyFont="1">
      <alignment vertical="center"/>
    </xf>
    <xf numFmtId="0" fontId="8"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8" fillId="2" borderId="152" xfId="0" applyFont="1" applyFill="1" applyBorder="1" applyAlignment="1">
      <alignment horizontal="center" vertical="center"/>
    </xf>
    <xf numFmtId="0" fontId="38" fillId="0" borderId="0" xfId="0" applyFont="1">
      <alignment vertical="center"/>
    </xf>
    <xf numFmtId="180" fontId="12" fillId="3" borderId="156" xfId="1" applyNumberFormat="1" applyFont="1" applyFill="1" applyBorder="1" applyAlignment="1" applyProtection="1">
      <alignment horizontal="right" vertical="center"/>
      <protection locked="0"/>
    </xf>
    <xf numFmtId="38" fontId="12" fillId="0" borderId="157" xfId="1" applyFont="1" applyBorder="1" applyAlignment="1">
      <alignment horizontal="right" vertical="center"/>
    </xf>
    <xf numFmtId="38" fontId="12" fillId="0" borderId="72" xfId="1" applyFont="1" applyBorder="1" applyAlignment="1">
      <alignment horizontal="right" vertical="center"/>
    </xf>
    <xf numFmtId="38" fontId="12" fillId="0" borderId="158" xfId="1" applyFont="1" applyBorder="1" applyAlignment="1">
      <alignment horizontal="right" vertical="center"/>
    </xf>
    <xf numFmtId="38" fontId="12" fillId="3" borderId="159" xfId="1" applyFont="1" applyFill="1" applyBorder="1" applyProtection="1">
      <alignment vertical="center"/>
      <protection locked="0"/>
    </xf>
    <xf numFmtId="38" fontId="12" fillId="3" borderId="160" xfId="1" applyFont="1" applyFill="1" applyBorder="1" applyAlignment="1" applyProtection="1">
      <alignment horizontal="right" vertical="center"/>
      <protection locked="0"/>
    </xf>
    <xf numFmtId="38" fontId="26" fillId="3" borderId="159" xfId="1" applyFont="1" applyFill="1" applyBorder="1" applyProtection="1">
      <alignment vertical="center"/>
      <protection locked="0"/>
    </xf>
    <xf numFmtId="38" fontId="12" fillId="3" borderId="113" xfId="1" applyFont="1" applyFill="1" applyBorder="1" applyProtection="1">
      <alignment vertical="center"/>
      <protection locked="0"/>
    </xf>
    <xf numFmtId="38" fontId="12" fillId="3" borderId="16" xfId="1" applyFont="1" applyFill="1" applyBorder="1" applyAlignment="1" applyProtection="1">
      <alignment horizontal="right" vertical="center"/>
      <protection locked="0"/>
    </xf>
    <xf numFmtId="38" fontId="26" fillId="3" borderId="113" xfId="1" applyFont="1" applyFill="1" applyBorder="1" applyProtection="1">
      <alignment vertical="center"/>
      <protection locked="0"/>
    </xf>
    <xf numFmtId="180" fontId="12" fillId="3" borderId="71" xfId="1" applyNumberFormat="1" applyFont="1" applyFill="1" applyBorder="1" applyAlignment="1" applyProtection="1">
      <alignment vertical="center"/>
      <protection locked="0"/>
    </xf>
    <xf numFmtId="38" fontId="12" fillId="3" borderId="161" xfId="1" applyFont="1" applyFill="1" applyBorder="1" applyProtection="1">
      <alignment vertical="center"/>
      <protection locked="0"/>
    </xf>
    <xf numFmtId="38" fontId="12" fillId="3" borderId="162" xfId="1" applyFont="1" applyFill="1" applyBorder="1" applyAlignment="1" applyProtection="1">
      <alignment horizontal="right" vertical="center"/>
      <protection locked="0"/>
    </xf>
    <xf numFmtId="180" fontId="12" fillId="3" borderId="163" xfId="1" applyNumberFormat="1" applyFont="1" applyFill="1" applyBorder="1" applyAlignment="1" applyProtection="1">
      <alignment vertical="center"/>
      <protection locked="0"/>
    </xf>
    <xf numFmtId="0" fontId="6" fillId="5" borderId="0" xfId="0" applyFont="1" applyFill="1" applyAlignment="1">
      <alignment horizontal="right" vertical="center"/>
    </xf>
    <xf numFmtId="0" fontId="18" fillId="2" borderId="10" xfId="0" applyFont="1" applyFill="1" applyBorder="1" applyAlignment="1">
      <alignment horizontal="centerContinuous" vertical="center"/>
    </xf>
    <xf numFmtId="0" fontId="16" fillId="4" borderId="101" xfId="0" applyFont="1" applyFill="1" applyBorder="1" applyAlignment="1">
      <alignment horizontal="center" vertical="top" wrapText="1"/>
    </xf>
    <xf numFmtId="0" fontId="16" fillId="4" borderId="99" xfId="0" applyFont="1" applyFill="1" applyBorder="1" applyAlignment="1">
      <alignment horizontal="center" vertical="top" wrapText="1"/>
    </xf>
    <xf numFmtId="0" fontId="16" fillId="4" borderId="100" xfId="0" applyFont="1" applyFill="1" applyBorder="1" applyAlignment="1">
      <alignment horizontal="center" vertical="top" wrapText="1"/>
    </xf>
    <xf numFmtId="0" fontId="16" fillId="4" borderId="98" xfId="0" applyFont="1" applyFill="1" applyBorder="1" applyAlignment="1">
      <alignment horizontal="center" vertical="top" wrapText="1"/>
    </xf>
    <xf numFmtId="0" fontId="15" fillId="5" borderId="0" xfId="0" applyFont="1" applyFill="1" applyAlignment="1" applyProtection="1">
      <alignment horizontal="center" vertical="center"/>
      <protection locked="0"/>
    </xf>
    <xf numFmtId="0" fontId="3" fillId="5" borderId="0" xfId="0" applyFont="1" applyFill="1">
      <alignment vertical="center"/>
    </xf>
    <xf numFmtId="0" fontId="33" fillId="0" borderId="164" xfId="0" applyFont="1" applyBorder="1" applyProtection="1">
      <alignment vertical="center"/>
      <protection locked="0"/>
    </xf>
    <xf numFmtId="0" fontId="33" fillId="0" borderId="165" xfId="0" applyFont="1" applyBorder="1" applyProtection="1">
      <alignment vertical="center"/>
      <protection locked="0"/>
    </xf>
    <xf numFmtId="0" fontId="33" fillId="0" borderId="166" xfId="0" applyFont="1" applyBorder="1" applyProtection="1">
      <alignment vertical="center"/>
      <protection locked="0"/>
    </xf>
    <xf numFmtId="0" fontId="18" fillId="2" borderId="4" xfId="0" applyFont="1" applyFill="1" applyBorder="1" applyAlignment="1">
      <alignment horizontal="centerContinuous" vertical="center"/>
    </xf>
    <xf numFmtId="0" fontId="16" fillId="4" borderId="9" xfId="0" applyFont="1" applyFill="1" applyBorder="1">
      <alignment vertical="center"/>
    </xf>
    <xf numFmtId="0" fontId="18" fillId="2" borderId="3" xfId="0" applyFont="1" applyFill="1" applyBorder="1" applyAlignment="1">
      <alignment horizontal="centerContinuous" vertical="center"/>
    </xf>
    <xf numFmtId="0" fontId="18" fillId="2" borderId="2" xfId="0" applyFont="1" applyFill="1" applyBorder="1" applyAlignment="1">
      <alignment horizontal="centerContinuous" vertical="center"/>
    </xf>
    <xf numFmtId="0" fontId="16" fillId="4" borderId="10" xfId="0" applyFont="1" applyFill="1" applyBorder="1">
      <alignment vertical="center"/>
    </xf>
    <xf numFmtId="0" fontId="16" fillId="4" borderId="10" xfId="0" applyFont="1" applyFill="1" applyBorder="1" applyAlignment="1">
      <alignment horizontal="left" vertical="center"/>
    </xf>
    <xf numFmtId="0" fontId="16" fillId="4" borderId="11" xfId="0" applyFont="1" applyFill="1" applyBorder="1" applyAlignment="1">
      <alignment horizontal="left" vertical="center"/>
    </xf>
    <xf numFmtId="0" fontId="18" fillId="2" borderId="168" xfId="0" applyFont="1" applyFill="1" applyBorder="1" applyAlignment="1">
      <alignment horizontal="centerContinuous" vertical="center"/>
    </xf>
    <xf numFmtId="0" fontId="16" fillId="4" borderId="94" xfId="0" applyFont="1" applyFill="1" applyBorder="1" applyAlignment="1">
      <alignment horizontal="center" vertical="top" wrapText="1"/>
    </xf>
    <xf numFmtId="0" fontId="16" fillId="4" borderId="169" xfId="0" applyFont="1" applyFill="1" applyBorder="1" applyAlignment="1">
      <alignment horizontal="center" vertical="top" wrapText="1"/>
    </xf>
    <xf numFmtId="0" fontId="16" fillId="4" borderId="170" xfId="0" applyFont="1" applyFill="1" applyBorder="1" applyAlignment="1">
      <alignment horizontal="left" vertical="center"/>
    </xf>
    <xf numFmtId="0" fontId="42" fillId="0" borderId="0" xfId="0" applyFont="1">
      <alignment vertical="center"/>
    </xf>
    <xf numFmtId="0" fontId="39" fillId="3" borderId="1" xfId="0" applyFont="1" applyFill="1" applyBorder="1" applyAlignment="1">
      <alignment horizontal="center" vertical="center"/>
    </xf>
    <xf numFmtId="0" fontId="39" fillId="3" borderId="153" xfId="0" applyFont="1" applyFill="1" applyBorder="1" applyAlignment="1">
      <alignment horizontal="center" vertical="center"/>
    </xf>
    <xf numFmtId="0" fontId="8" fillId="5" borderId="0" xfId="0" applyFont="1" applyFill="1" applyAlignment="1">
      <alignment horizontal="center" vertical="center"/>
    </xf>
    <xf numFmtId="0" fontId="43" fillId="5" borderId="0" xfId="0" applyFont="1" applyFill="1">
      <alignment vertical="center"/>
    </xf>
    <xf numFmtId="0" fontId="38" fillId="2" borderId="33" xfId="0" applyFont="1" applyFill="1" applyBorder="1" applyAlignment="1">
      <alignment horizontal="centerContinuous" vertical="center"/>
    </xf>
    <xf numFmtId="0" fontId="38" fillId="2" borderId="154" xfId="0" applyFont="1" applyFill="1" applyBorder="1" applyAlignment="1">
      <alignment horizontal="centerContinuous" vertical="center"/>
    </xf>
    <xf numFmtId="0" fontId="44" fillId="2" borderId="115"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4" fillId="5" borderId="0" xfId="0" applyFont="1" applyFill="1" applyAlignment="1">
      <alignment horizontal="right" vertical="center" wrapText="1"/>
    </xf>
    <xf numFmtId="0" fontId="38" fillId="8" borderId="18" xfId="0" applyFont="1" applyFill="1" applyBorder="1">
      <alignment vertical="center"/>
    </xf>
    <xf numFmtId="0" fontId="38" fillId="8" borderId="20" xfId="0" applyFont="1" applyFill="1" applyBorder="1">
      <alignment vertical="center"/>
    </xf>
    <xf numFmtId="0" fontId="38" fillId="8" borderId="173" xfId="0" applyFont="1" applyFill="1" applyBorder="1">
      <alignment vertical="center"/>
    </xf>
    <xf numFmtId="0" fontId="36" fillId="5" borderId="0" xfId="0" applyFont="1" applyFill="1" applyAlignment="1">
      <alignment vertical="center" wrapText="1"/>
    </xf>
    <xf numFmtId="0" fontId="45" fillId="5" borderId="0" xfId="0" applyFont="1" applyFill="1">
      <alignment vertical="center"/>
    </xf>
    <xf numFmtId="0" fontId="39" fillId="3" borderId="20" xfId="0" applyFont="1" applyFill="1" applyBorder="1" applyAlignment="1">
      <alignment horizontal="center" vertical="center"/>
    </xf>
    <xf numFmtId="0" fontId="39" fillId="3" borderId="173" xfId="0" applyFont="1" applyFill="1" applyBorder="1" applyAlignment="1">
      <alignment horizontal="center" vertical="center"/>
    </xf>
    <xf numFmtId="0" fontId="12" fillId="3" borderId="96" xfId="0" applyFont="1" applyFill="1" applyBorder="1" applyAlignment="1" applyProtection="1">
      <alignment vertical="center" wrapText="1"/>
      <protection locked="0"/>
    </xf>
    <xf numFmtId="0" fontId="12" fillId="3" borderId="151" xfId="0" applyFont="1" applyFill="1" applyBorder="1" applyAlignment="1" applyProtection="1">
      <alignment vertical="center" wrapText="1"/>
      <protection locked="0"/>
    </xf>
    <xf numFmtId="0" fontId="11" fillId="4" borderId="9" xfId="0" applyFont="1" applyFill="1" applyBorder="1" applyAlignment="1">
      <alignment horizontal="left" vertical="center"/>
    </xf>
    <xf numFmtId="38" fontId="52" fillId="3" borderId="127" xfId="1" applyFont="1" applyFill="1" applyBorder="1">
      <alignment vertical="center"/>
    </xf>
    <xf numFmtId="38" fontId="52" fillId="3" borderId="128" xfId="1" applyFont="1" applyFill="1" applyBorder="1">
      <alignment vertical="center"/>
    </xf>
    <xf numFmtId="38" fontId="52" fillId="3" borderId="135" xfId="1" applyFont="1" applyFill="1" applyBorder="1">
      <alignment vertical="center"/>
    </xf>
    <xf numFmtId="0" fontId="38" fillId="0" borderId="1" xfId="0" applyFont="1" applyBorder="1" applyAlignment="1">
      <alignment horizontal="left" vertical="center" wrapText="1"/>
    </xf>
    <xf numFmtId="38" fontId="8" fillId="4" borderId="11" xfId="1" applyFont="1" applyFill="1" applyBorder="1" applyAlignment="1">
      <alignment horizontal="left" vertical="center" wrapText="1"/>
    </xf>
    <xf numFmtId="0" fontId="18" fillId="5" borderId="0" xfId="0" applyFont="1" applyFill="1" applyAlignment="1">
      <alignment horizontal="right" vertical="top"/>
    </xf>
    <xf numFmtId="0" fontId="4" fillId="5" borderId="0" xfId="0" applyFont="1" applyFill="1" applyAlignment="1">
      <alignment horizontal="center" vertical="center" shrinkToFit="1"/>
    </xf>
    <xf numFmtId="0" fontId="4" fillId="5" borderId="0" xfId="0" applyFont="1" applyFill="1" applyAlignment="1">
      <alignment horizontal="center" vertical="center"/>
    </xf>
    <xf numFmtId="0" fontId="18" fillId="5" borderId="0" xfId="0" applyFont="1" applyFill="1" applyAlignment="1">
      <alignment vertical="top"/>
    </xf>
    <xf numFmtId="0" fontId="4" fillId="0" borderId="1" xfId="0" applyFont="1" applyBorder="1">
      <alignment vertical="center"/>
    </xf>
    <xf numFmtId="0" fontId="41" fillId="5" borderId="26" xfId="0" applyFont="1" applyFill="1" applyBorder="1">
      <alignment vertical="center"/>
    </xf>
    <xf numFmtId="0" fontId="41" fillId="5" borderId="0" xfId="0" applyFont="1" applyFill="1">
      <alignment vertical="center"/>
    </xf>
    <xf numFmtId="0" fontId="18" fillId="2" borderId="179" xfId="0" applyFont="1" applyFill="1" applyBorder="1" applyAlignment="1">
      <alignment horizontal="centerContinuous" vertical="center"/>
    </xf>
    <xf numFmtId="186" fontId="8" fillId="4" borderId="1" xfId="0" applyNumberFormat="1" applyFont="1" applyFill="1" applyBorder="1" applyAlignment="1">
      <alignment horizontal="center" vertical="center"/>
    </xf>
    <xf numFmtId="0" fontId="41" fillId="5" borderId="167" xfId="0" applyFont="1" applyFill="1" applyBorder="1" applyAlignment="1">
      <alignment horizontal="right" vertical="center"/>
    </xf>
    <xf numFmtId="0" fontId="12" fillId="5" borderId="0" xfId="0" applyFont="1" applyFill="1" applyAlignment="1">
      <alignment horizontal="lef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2" borderId="11" xfId="0" applyFont="1" applyFill="1" applyBorder="1" applyAlignment="1">
      <alignment horizontal="left" vertical="center"/>
    </xf>
    <xf numFmtId="0" fontId="11" fillId="2" borderId="9" xfId="0" applyFont="1" applyFill="1" applyBorder="1" applyAlignment="1">
      <alignment horizontal="left" vertical="center"/>
    </xf>
    <xf numFmtId="0" fontId="8" fillId="3" borderId="149"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41" xfId="0" applyFont="1" applyFill="1" applyBorder="1" applyAlignment="1" applyProtection="1">
      <alignment horizontal="left" vertical="top" wrapText="1"/>
      <protection locked="0"/>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11" fillId="2" borderId="54" xfId="0" applyFont="1" applyFill="1" applyBorder="1" applyAlignment="1">
      <alignment horizontal="left" vertical="center"/>
    </xf>
    <xf numFmtId="0" fontId="11" fillId="2" borderId="177" xfId="0" applyFont="1" applyFill="1" applyBorder="1" applyAlignment="1">
      <alignment horizontal="left" vertical="center"/>
    </xf>
    <xf numFmtId="0" fontId="8" fillId="3" borderId="120" xfId="0" applyFont="1" applyFill="1" applyBorder="1" applyAlignment="1" applyProtection="1">
      <alignment horizontal="left" vertical="center"/>
      <protection locked="0"/>
    </xf>
    <xf numFmtId="0" fontId="8" fillId="3" borderId="72" xfId="0" applyFont="1" applyFill="1" applyBorder="1" applyAlignment="1" applyProtection="1">
      <alignment horizontal="left" vertical="center"/>
      <protection locked="0"/>
    </xf>
    <xf numFmtId="0" fontId="8" fillId="3" borderId="124" xfId="0" applyFont="1" applyFill="1" applyBorder="1" applyAlignment="1" applyProtection="1">
      <alignment horizontal="left" vertical="center"/>
      <protection locked="0"/>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8" fillId="3" borderId="70" xfId="0" applyFont="1" applyFill="1" applyBorder="1" applyAlignment="1" applyProtection="1">
      <alignment horizontal="left" vertical="center"/>
      <protection locked="0"/>
    </xf>
    <xf numFmtId="0" fontId="8" fillId="3" borderId="59" xfId="0" applyFont="1" applyFill="1" applyBorder="1" applyAlignment="1" applyProtection="1">
      <alignment horizontal="left" vertical="center"/>
      <protection locked="0"/>
    </xf>
    <xf numFmtId="0" fontId="8" fillId="3" borderId="178" xfId="0" applyFont="1" applyFill="1" applyBorder="1" applyAlignment="1" applyProtection="1">
      <alignment horizontal="left" vertical="center"/>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3" borderId="20" xfId="0" applyFont="1" applyFill="1" applyBorder="1" applyAlignment="1" applyProtection="1">
      <alignment horizontal="right" vertical="center"/>
      <protection locked="0"/>
    </xf>
    <xf numFmtId="0" fontId="8" fillId="3" borderId="106" xfId="0" applyFont="1" applyFill="1" applyBorder="1" applyAlignment="1" applyProtection="1">
      <alignment horizontal="right" vertical="center"/>
      <protection locked="0"/>
    </xf>
    <xf numFmtId="178" fontId="8" fillId="4" borderId="119" xfId="0" applyNumberFormat="1" applyFont="1" applyFill="1" applyBorder="1" applyAlignment="1">
      <alignment horizontal="left" vertical="center"/>
    </xf>
    <xf numFmtId="178" fontId="8" fillId="4" borderId="10" xfId="0" applyNumberFormat="1" applyFont="1" applyFill="1" applyBorder="1" applyAlignment="1">
      <alignment horizontal="left" vertical="center"/>
    </xf>
    <xf numFmtId="178" fontId="8" fillId="4" borderId="41" xfId="0" applyNumberFormat="1" applyFont="1" applyFill="1" applyBorder="1" applyAlignment="1">
      <alignment horizontal="left" vertical="center"/>
    </xf>
    <xf numFmtId="0" fontId="11" fillId="2" borderId="11"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8" fillId="3" borderId="115" xfId="0" applyFont="1" applyFill="1" applyBorder="1" applyAlignment="1" applyProtection="1">
      <alignment horizontal="left" vertical="top" wrapText="1"/>
      <protection locked="0"/>
    </xf>
    <xf numFmtId="0" fontId="8" fillId="3" borderId="17" xfId="0" applyFont="1" applyFill="1" applyBorder="1" applyAlignment="1" applyProtection="1">
      <alignment horizontal="left" vertical="top" wrapText="1"/>
      <protection locked="0"/>
    </xf>
    <xf numFmtId="0" fontId="8" fillId="3" borderId="112" xfId="0" applyFont="1" applyFill="1" applyBorder="1" applyAlignment="1" applyProtection="1">
      <alignment horizontal="left" vertical="top" wrapText="1"/>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3" borderId="118"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26" xfId="0" applyFont="1" applyFill="1" applyBorder="1" applyAlignment="1" applyProtection="1">
      <alignment horizontal="left" vertical="center"/>
      <protection locked="0"/>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3" borderId="115" xfId="0" applyFont="1" applyFill="1" applyBorder="1" applyAlignment="1" applyProtection="1">
      <alignment horizontal="right" vertical="center"/>
      <protection locked="0"/>
    </xf>
    <xf numFmtId="0" fontId="8" fillId="3" borderId="107" xfId="0" applyFont="1" applyFill="1" applyBorder="1" applyAlignment="1" applyProtection="1">
      <alignment horizontal="right" vertical="center"/>
      <protection locked="0"/>
    </xf>
    <xf numFmtId="177" fontId="8" fillId="4" borderId="123" xfId="0" applyNumberFormat="1" applyFont="1" applyFill="1" applyBorder="1" applyAlignment="1">
      <alignment horizontal="left" vertical="center"/>
    </xf>
    <xf numFmtId="177" fontId="8" fillId="4" borderId="26" xfId="0" applyNumberFormat="1" applyFont="1" applyFill="1" applyBorder="1" applyAlignment="1">
      <alignment horizontal="left" vertical="center"/>
    </xf>
    <xf numFmtId="177" fontId="8" fillId="4" borderId="126" xfId="0" applyNumberFormat="1" applyFont="1" applyFill="1" applyBorder="1" applyAlignment="1">
      <alignment horizontal="left" vertical="center"/>
    </xf>
    <xf numFmtId="0" fontId="8" fillId="2" borderId="11" xfId="0" applyFont="1" applyFill="1" applyBorder="1" applyAlignment="1">
      <alignment horizontal="center" vertical="center"/>
    </xf>
    <xf numFmtId="0" fontId="8" fillId="3" borderId="121"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3" borderId="50" xfId="0" applyFont="1" applyFill="1" applyBorder="1" applyAlignment="1" applyProtection="1">
      <alignment horizontal="left" vertical="center"/>
      <protection locked="0"/>
    </xf>
    <xf numFmtId="0" fontId="8" fillId="3" borderId="149" xfId="0" applyFont="1" applyFill="1" applyBorder="1" applyAlignment="1" applyProtection="1">
      <alignment horizontal="right" vertical="center"/>
      <protection locked="0"/>
    </xf>
    <xf numFmtId="0" fontId="8" fillId="3" borderId="10" xfId="0" applyFont="1" applyFill="1" applyBorder="1" applyAlignment="1" applyProtection="1">
      <alignment horizontal="right" vertical="center"/>
      <protection locked="0"/>
    </xf>
    <xf numFmtId="0" fontId="8" fillId="3" borderId="115"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112" xfId="0" applyFont="1" applyFill="1" applyBorder="1" applyAlignment="1" applyProtection="1">
      <alignment horizontal="left" vertical="center"/>
      <protection locked="0"/>
    </xf>
    <xf numFmtId="0" fontId="8" fillId="3" borderId="113"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111" xfId="0" applyFont="1" applyFill="1" applyBorder="1" applyAlignment="1" applyProtection="1">
      <alignment horizontal="left" vertical="center" wrapText="1"/>
      <protection locked="0"/>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2" xfId="0" applyFont="1" applyFill="1" applyBorder="1" applyAlignment="1">
      <alignment horizontal="left" vertical="center"/>
    </xf>
    <xf numFmtId="0" fontId="8" fillId="3" borderId="46"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51" xfId="0" applyFont="1" applyFill="1" applyBorder="1" applyAlignment="1" applyProtection="1">
      <alignment horizontal="left" vertical="center"/>
      <protection locked="0"/>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179" fontId="8" fillId="3" borderId="20" xfId="0" applyNumberFormat="1" applyFont="1" applyFill="1" applyBorder="1" applyAlignment="1" applyProtection="1">
      <alignment horizontal="right" vertical="center"/>
      <protection locked="0"/>
    </xf>
    <xf numFmtId="179" fontId="8" fillId="3" borderId="106" xfId="0" applyNumberFormat="1" applyFont="1" applyFill="1" applyBorder="1" applyAlignment="1" applyProtection="1">
      <alignment horizontal="right" vertical="center"/>
      <protection locked="0"/>
    </xf>
    <xf numFmtId="176" fontId="8" fillId="4" borderId="123" xfId="0" applyNumberFormat="1" applyFont="1" applyFill="1" applyBorder="1" applyAlignment="1">
      <alignment horizontal="left" vertical="center"/>
    </xf>
    <xf numFmtId="176" fontId="8" fillId="4" borderId="26" xfId="0" applyNumberFormat="1" applyFont="1" applyFill="1" applyBorder="1" applyAlignment="1">
      <alignment horizontal="left" vertical="center"/>
    </xf>
    <xf numFmtId="176" fontId="8" fillId="4" borderId="126" xfId="0" applyNumberFormat="1" applyFont="1" applyFill="1" applyBorder="1" applyAlignment="1">
      <alignment horizontal="left" vertical="center"/>
    </xf>
    <xf numFmtId="0" fontId="11" fillId="2" borderId="10" xfId="0" applyFont="1" applyFill="1" applyBorder="1" applyAlignment="1">
      <alignment horizontal="left" vertical="center"/>
    </xf>
    <xf numFmtId="0" fontId="8" fillId="3" borderId="149"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41" xfId="0" applyFont="1" applyFill="1" applyBorder="1" applyAlignment="1" applyProtection="1">
      <alignment horizontal="left" vertical="center"/>
      <protection locked="0"/>
    </xf>
    <xf numFmtId="0" fontId="11" fillId="2" borderId="1" xfId="0" applyFont="1" applyFill="1" applyBorder="1" applyAlignment="1">
      <alignment horizontal="left" vertical="center"/>
    </xf>
    <xf numFmtId="0" fontId="8" fillId="3" borderId="114"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3" borderId="108" xfId="0" applyFont="1" applyFill="1" applyBorder="1" applyAlignment="1" applyProtection="1">
      <alignment horizontal="right" vertical="center"/>
      <protection locked="0"/>
    </xf>
    <xf numFmtId="0" fontId="8" fillId="3" borderId="9" xfId="0" applyFont="1" applyFill="1" applyBorder="1" applyAlignment="1" applyProtection="1">
      <alignment horizontal="right" vertical="center"/>
      <protection locked="0"/>
    </xf>
    <xf numFmtId="0" fontId="8" fillId="3" borderId="35" xfId="0" applyFont="1" applyFill="1" applyBorder="1" applyAlignment="1" applyProtection="1">
      <alignment horizontal="left" vertical="center"/>
      <protection locked="0"/>
    </xf>
    <xf numFmtId="0" fontId="8" fillId="3" borderId="75" xfId="0" applyFont="1" applyFill="1" applyBorder="1" applyAlignment="1" applyProtection="1">
      <alignment horizontal="left" vertical="center"/>
      <protection locked="0"/>
    </xf>
    <xf numFmtId="0" fontId="8" fillId="3" borderId="36" xfId="0" applyFont="1" applyFill="1" applyBorder="1" applyAlignment="1" applyProtection="1">
      <alignment horizontal="left" vertical="center"/>
      <protection locked="0"/>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2" borderId="7"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8" xfId="0" applyFont="1" applyFill="1" applyBorder="1" applyAlignment="1">
      <alignment horizontal="center" vertical="center"/>
    </xf>
    <xf numFmtId="0" fontId="8" fillId="3" borderId="18" xfId="0" applyFont="1" applyFill="1" applyBorder="1" applyAlignment="1" applyProtection="1">
      <alignment horizontal="left" vertical="center"/>
      <protection locked="0"/>
    </xf>
    <xf numFmtId="0" fontId="8" fillId="3" borderId="152" xfId="0" applyFont="1" applyFill="1" applyBorder="1" applyAlignment="1" applyProtection="1">
      <alignment horizontal="left" vertical="center"/>
      <protection locked="0"/>
    </xf>
    <xf numFmtId="0" fontId="8" fillId="3" borderId="19"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176" fontId="8" fillId="4" borderId="119" xfId="0" applyNumberFormat="1" applyFont="1" applyFill="1" applyBorder="1" applyAlignment="1">
      <alignment horizontal="left" vertical="center"/>
    </xf>
    <xf numFmtId="176" fontId="8" fillId="4" borderId="10" xfId="0" applyNumberFormat="1" applyFont="1" applyFill="1" applyBorder="1" applyAlignment="1">
      <alignment horizontal="left" vertical="center"/>
    </xf>
    <xf numFmtId="176" fontId="8" fillId="4" borderId="41" xfId="0" applyNumberFormat="1" applyFont="1" applyFill="1" applyBorder="1" applyAlignment="1">
      <alignment horizontal="left" vertical="center"/>
    </xf>
    <xf numFmtId="0" fontId="18" fillId="5" borderId="0" xfId="0" applyFont="1" applyFill="1" applyAlignment="1">
      <alignment horizontal="right" vertical="center"/>
    </xf>
    <xf numFmtId="0" fontId="18" fillId="5" borderId="0" xfId="0" applyFont="1" applyFill="1" applyAlignment="1">
      <alignment horizontal="right" vertical="top"/>
    </xf>
    <xf numFmtId="0" fontId="22" fillId="5" borderId="0" xfId="0" applyFont="1" applyFill="1" applyAlignment="1">
      <alignment horizontal="center" vertical="center"/>
    </xf>
    <xf numFmtId="0" fontId="12" fillId="3" borderId="48" xfId="0" applyFont="1" applyFill="1" applyBorder="1" applyAlignment="1" applyProtection="1">
      <alignment horizontal="left" vertical="center"/>
      <protection locked="0"/>
    </xf>
    <xf numFmtId="0" fontId="12" fillId="3" borderId="47" xfId="0" applyFont="1" applyFill="1" applyBorder="1" applyAlignment="1" applyProtection="1">
      <alignment horizontal="left" vertical="center"/>
      <protection locked="0"/>
    </xf>
    <xf numFmtId="0" fontId="12" fillId="3" borderId="49" xfId="0" applyFont="1" applyFill="1" applyBorder="1" applyAlignment="1" applyProtection="1">
      <alignment horizontal="left" vertical="center"/>
      <protection locked="0"/>
    </xf>
    <xf numFmtId="0" fontId="4" fillId="5" borderId="9" xfId="0" applyFont="1" applyFill="1" applyBorder="1" applyAlignment="1">
      <alignment vertical="center" shrinkToFit="1"/>
    </xf>
    <xf numFmtId="0" fontId="4" fillId="5" borderId="10" xfId="0" applyFont="1" applyFill="1" applyBorder="1" applyAlignment="1">
      <alignment vertical="center" shrinkToFit="1"/>
    </xf>
    <xf numFmtId="0" fontId="4" fillId="5" borderId="11" xfId="0" applyFont="1" applyFill="1" applyBorder="1" applyAlignment="1">
      <alignment vertical="center" shrinkToFi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9" fillId="5" borderId="26" xfId="0" applyFont="1" applyFill="1" applyBorder="1" applyAlignment="1"/>
    <xf numFmtId="0" fontId="30" fillId="5" borderId="26" xfId="0" applyFont="1" applyFill="1" applyBorder="1" applyAlignment="1">
      <alignment horizontal="left"/>
    </xf>
    <xf numFmtId="0" fontId="30" fillId="5" borderId="26" xfId="0" applyFont="1" applyFill="1" applyBorder="1" applyAlignment="1"/>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5" borderId="0" xfId="0" applyFont="1" applyFill="1" applyAlignment="1">
      <alignment horizontal="left" wrapText="1"/>
    </xf>
    <xf numFmtId="0" fontId="4" fillId="5" borderId="0" xfId="0" applyFont="1" applyFill="1" applyAlignment="1">
      <alignment horizontal="left"/>
    </xf>
    <xf numFmtId="0" fontId="18" fillId="4" borderId="9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5" fillId="3" borderId="44" xfId="0" applyFont="1" applyFill="1" applyBorder="1" applyAlignment="1" applyProtection="1">
      <alignment horizontal="center" vertical="center"/>
      <protection locked="0"/>
    </xf>
    <xf numFmtId="0" fontId="15" fillId="3" borderId="63" xfId="0" applyFont="1" applyFill="1" applyBorder="1" applyAlignment="1" applyProtection="1">
      <alignment horizontal="center" vertical="center"/>
      <protection locked="0"/>
    </xf>
    <xf numFmtId="0" fontId="15" fillId="3" borderId="148" xfId="0" applyFont="1" applyFill="1" applyBorder="1" applyAlignment="1" applyProtection="1">
      <alignment horizontal="center" vertical="center"/>
      <protection locked="0"/>
    </xf>
    <xf numFmtId="0" fontId="15" fillId="3" borderId="45" xfId="0" applyFont="1" applyFill="1" applyBorder="1" applyAlignment="1" applyProtection="1">
      <alignment horizontal="center" vertical="center"/>
      <protection locked="0"/>
    </xf>
    <xf numFmtId="0" fontId="15" fillId="3" borderId="147" xfId="0" applyFont="1" applyFill="1" applyBorder="1" applyAlignment="1" applyProtection="1">
      <alignment horizontal="center" vertical="center"/>
      <protection locked="0"/>
    </xf>
    <xf numFmtId="0" fontId="6" fillId="5" borderId="0" xfId="0" applyFont="1" applyFill="1" applyAlignment="1">
      <alignment horizontal="right" vertical="center"/>
    </xf>
    <xf numFmtId="0" fontId="18" fillId="4" borderId="96" xfId="0" applyFont="1" applyFill="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96" xfId="0" applyFont="1" applyFill="1" applyBorder="1" applyAlignment="1">
      <alignment horizontal="center" vertical="center"/>
    </xf>
    <xf numFmtId="0" fontId="18" fillId="2" borderId="5" xfId="0" applyFont="1" applyFill="1" applyBorder="1" applyAlignment="1">
      <alignment horizontal="center" vertical="center"/>
    </xf>
    <xf numFmtId="38" fontId="18" fillId="4" borderId="5" xfId="1" applyFont="1" applyFill="1" applyBorder="1" applyAlignment="1">
      <alignment horizontal="center" vertical="center" wrapText="1"/>
    </xf>
    <xf numFmtId="38" fontId="18" fillId="4" borderId="0" xfId="1" applyFont="1" applyFill="1" applyBorder="1" applyAlignment="1">
      <alignment horizontal="center" vertical="center" wrapText="1"/>
    </xf>
    <xf numFmtId="38" fontId="18" fillId="4" borderId="2" xfId="1" applyFont="1" applyFill="1" applyBorder="1" applyAlignment="1">
      <alignment horizontal="center" vertical="center" wrapText="1"/>
    </xf>
    <xf numFmtId="38" fontId="18" fillId="4" borderId="3" xfId="1" applyFont="1" applyFill="1" applyBorder="1" applyAlignment="1">
      <alignment horizontal="center" vertical="center" wrapText="1"/>
    </xf>
    <xf numFmtId="38" fontId="18" fillId="4" borderId="7" xfId="1" applyFont="1" applyFill="1" applyBorder="1" applyAlignment="1">
      <alignment horizontal="center" vertical="center" wrapText="1"/>
    </xf>
    <xf numFmtId="38" fontId="18" fillId="4" borderId="26" xfId="1" applyFont="1" applyFill="1" applyBorder="1" applyAlignment="1">
      <alignment horizontal="center" vertical="center" wrapText="1"/>
    </xf>
    <xf numFmtId="38" fontId="18" fillId="4" borderId="32" xfId="1" applyFont="1" applyFill="1" applyBorder="1" applyAlignment="1">
      <alignment horizontal="center" vertical="center"/>
    </xf>
    <xf numFmtId="38" fontId="18" fillId="4" borderId="145" xfId="1" applyFont="1" applyFill="1" applyBorder="1" applyAlignment="1">
      <alignment horizontal="center" vertical="center"/>
    </xf>
    <xf numFmtId="38" fontId="18" fillId="4" borderId="133" xfId="1" applyFont="1" applyFill="1" applyBorder="1" applyAlignment="1">
      <alignment horizontal="center" vertical="center"/>
    </xf>
    <xf numFmtId="38" fontId="8" fillId="2" borderId="1" xfId="1" applyFont="1" applyFill="1" applyBorder="1" applyAlignment="1">
      <alignment horizontal="center" vertical="center"/>
    </xf>
    <xf numFmtId="38" fontId="8" fillId="2" borderId="15" xfId="1" applyFont="1" applyFill="1" applyBorder="1" applyAlignment="1">
      <alignment horizontal="center" vertical="center"/>
    </xf>
    <xf numFmtId="38" fontId="18" fillId="4" borderId="97" xfId="1" applyFont="1" applyFill="1" applyBorder="1" applyAlignment="1">
      <alignment horizontal="center" vertical="center" wrapText="1"/>
    </xf>
    <xf numFmtId="38" fontId="18" fillId="4" borderId="146" xfId="1" applyFont="1" applyFill="1" applyBorder="1" applyAlignment="1">
      <alignment horizontal="center" vertical="center" wrapText="1"/>
    </xf>
    <xf numFmtId="38" fontId="21" fillId="5" borderId="0" xfId="1" applyFont="1" applyFill="1" applyAlignment="1">
      <alignment horizontal="center" vertical="center"/>
    </xf>
    <xf numFmtId="38" fontId="26" fillId="5" borderId="0" xfId="1" applyFont="1" applyFill="1" applyAlignment="1">
      <alignment horizontal="left" wrapText="1"/>
    </xf>
    <xf numFmtId="38" fontId="12" fillId="5" borderId="0" xfId="1" applyFont="1" applyFill="1" applyAlignment="1">
      <alignment horizontal="left" wrapText="1"/>
    </xf>
    <xf numFmtId="38" fontId="12" fillId="5" borderId="0" xfId="1" applyFont="1" applyFill="1" applyAlignment="1">
      <alignment horizontal="left"/>
    </xf>
    <xf numFmtId="186" fontId="8" fillId="2" borderId="1" xfId="1" applyNumberFormat="1" applyFont="1" applyFill="1" applyBorder="1" applyAlignment="1">
      <alignment horizontal="center" vertical="center"/>
    </xf>
    <xf numFmtId="38" fontId="8" fillId="2" borderId="29" xfId="1" applyFont="1" applyFill="1" applyBorder="1" applyAlignment="1">
      <alignment horizontal="center" vertical="center"/>
    </xf>
    <xf numFmtId="38" fontId="8" fillId="2" borderId="83" xfId="1" applyFont="1" applyFill="1" applyBorder="1" applyAlignment="1">
      <alignment horizontal="center" vertical="center"/>
    </xf>
    <xf numFmtId="38" fontId="8" fillId="2" borderId="2"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7" xfId="1" applyFont="1" applyFill="1" applyBorder="1" applyAlignment="1">
      <alignment horizontal="center" vertical="center"/>
    </xf>
    <xf numFmtId="38" fontId="8" fillId="2" borderId="26" xfId="1" applyFont="1" applyFill="1" applyBorder="1" applyAlignment="1">
      <alignment horizontal="center" vertical="center"/>
    </xf>
    <xf numFmtId="38" fontId="8" fillId="2" borderId="8"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4"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6" xfId="1" applyFont="1" applyFill="1" applyBorder="1" applyAlignment="1">
      <alignment horizontal="center" vertical="center"/>
    </xf>
    <xf numFmtId="38" fontId="8" fillId="5" borderId="26" xfId="1" applyFont="1" applyFill="1" applyBorder="1" applyAlignment="1">
      <alignment horizontal="center" vertical="center"/>
    </xf>
    <xf numFmtId="38" fontId="8" fillId="5" borderId="8" xfId="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5"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4" borderId="26" xfId="0" applyFont="1" applyFill="1" applyBorder="1" applyAlignment="1">
      <alignment horizontal="center" vertical="center" wrapText="1"/>
    </xf>
    <xf numFmtId="38" fontId="29" fillId="3" borderId="18" xfId="1" applyFont="1" applyFill="1" applyBorder="1" applyAlignment="1" applyProtection="1">
      <alignment horizontal="right" vertical="center"/>
      <protection locked="0"/>
    </xf>
    <xf numFmtId="38" fontId="29" fillId="3" borderId="19" xfId="1" applyFont="1" applyFill="1" applyBorder="1" applyAlignment="1" applyProtection="1">
      <alignment horizontal="right" vertical="center"/>
      <protection locked="0"/>
    </xf>
    <xf numFmtId="38" fontId="8" fillId="5" borderId="139" xfId="1" applyFont="1" applyFill="1" applyBorder="1" applyAlignment="1">
      <alignment horizontal="right" vertical="center"/>
    </xf>
    <xf numFmtId="38" fontId="8" fillId="5" borderId="28" xfId="1" applyFont="1" applyFill="1" applyBorder="1" applyAlignment="1">
      <alignment horizontal="right" vertical="center"/>
    </xf>
    <xf numFmtId="38" fontId="8" fillId="3" borderId="140" xfId="1" applyFont="1" applyFill="1" applyBorder="1" applyAlignment="1" applyProtection="1">
      <alignment horizontal="right" vertical="center"/>
      <protection locked="0"/>
    </xf>
    <xf numFmtId="38" fontId="8" fillId="3" borderId="137" xfId="1" applyFont="1" applyFill="1" applyBorder="1" applyAlignment="1" applyProtection="1">
      <alignment horizontal="right" vertical="center"/>
      <protection locked="0"/>
    </xf>
    <xf numFmtId="38" fontId="29" fillId="3" borderId="20" xfId="1" applyFont="1" applyFill="1" applyBorder="1" applyAlignment="1" applyProtection="1">
      <alignment horizontal="right" vertical="center"/>
      <protection locked="0"/>
    </xf>
    <xf numFmtId="38" fontId="29" fillId="3" borderId="21" xfId="1" applyFont="1" applyFill="1" applyBorder="1" applyAlignment="1" applyProtection="1">
      <alignment horizontal="right" vertical="center"/>
      <protection locked="0"/>
    </xf>
    <xf numFmtId="38" fontId="8" fillId="0" borderId="20" xfId="1" applyFont="1" applyFill="1" applyBorder="1" applyAlignment="1" applyProtection="1">
      <alignment horizontal="right" vertical="center"/>
    </xf>
    <xf numFmtId="38" fontId="8" fillId="0" borderId="21" xfId="1" applyFont="1" applyFill="1" applyBorder="1" applyAlignment="1" applyProtection="1">
      <alignment horizontal="right" vertical="center"/>
    </xf>
    <xf numFmtId="0" fontId="8" fillId="4" borderId="30" xfId="0" applyFont="1" applyFill="1" applyBorder="1" applyAlignment="1">
      <alignment horizontal="left" vertical="center" wrapText="1"/>
    </xf>
    <xf numFmtId="0" fontId="8" fillId="4" borderId="129"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29" xfId="0" applyFont="1" applyFill="1" applyBorder="1" applyAlignment="1">
      <alignment horizontal="right" vertical="center" wrapText="1"/>
    </xf>
    <xf numFmtId="0" fontId="8" fillId="4" borderId="61" xfId="0" applyFont="1" applyFill="1" applyBorder="1" applyAlignment="1">
      <alignment horizontal="right" vertical="center" wrapText="1"/>
    </xf>
    <xf numFmtId="0" fontId="8" fillId="4" borderId="26" xfId="0" applyFont="1" applyFill="1" applyBorder="1" applyAlignment="1">
      <alignment horizontal="right" vertical="center" wrapText="1"/>
    </xf>
    <xf numFmtId="0" fontId="8" fillId="4" borderId="126" xfId="0" applyFont="1" applyFill="1" applyBorder="1" applyAlignment="1">
      <alignment horizontal="right" vertical="center" wrapText="1"/>
    </xf>
    <xf numFmtId="0" fontId="8" fillId="3" borderId="42" xfId="0" applyFont="1" applyFill="1" applyBorder="1" applyAlignment="1" applyProtection="1">
      <alignment horizontal="left" vertical="center" wrapText="1"/>
      <protection locked="0"/>
    </xf>
    <xf numFmtId="0" fontId="8" fillId="3" borderId="43" xfId="0" applyFont="1" applyFill="1" applyBorder="1" applyAlignment="1" applyProtection="1">
      <alignment horizontal="left" vertical="center" wrapText="1"/>
      <protection locked="0"/>
    </xf>
    <xf numFmtId="0" fontId="8" fillId="3" borderId="33" xfId="0" applyFont="1" applyFill="1" applyBorder="1" applyAlignment="1" applyProtection="1">
      <alignment horizontal="left" vertical="center" wrapText="1"/>
      <protection locked="0"/>
    </xf>
    <xf numFmtId="0" fontId="8" fillId="3" borderId="34" xfId="0" applyFont="1" applyFill="1" applyBorder="1" applyAlignment="1" applyProtection="1">
      <alignment horizontal="left" vertical="center" wrapText="1"/>
      <protection locked="0"/>
    </xf>
    <xf numFmtId="0" fontId="8" fillId="4" borderId="3"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8"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129" xfId="0" applyFont="1" applyFill="1" applyBorder="1" applyAlignment="1">
      <alignment horizontal="center" vertical="center" wrapText="1"/>
    </xf>
    <xf numFmtId="0" fontId="8" fillId="4" borderId="130" xfId="0" applyFont="1" applyFill="1" applyBorder="1" applyAlignment="1">
      <alignment horizontal="center" vertical="center" wrapText="1"/>
    </xf>
    <xf numFmtId="0" fontId="5" fillId="5" borderId="0" xfId="0" applyFont="1" applyFill="1" applyAlignment="1">
      <alignment horizontal="left" vertical="center"/>
    </xf>
    <xf numFmtId="0" fontId="8" fillId="2" borderId="80" xfId="0" applyFont="1" applyFill="1" applyBorder="1" applyAlignment="1">
      <alignment horizontal="center" vertical="center"/>
    </xf>
    <xf numFmtId="38" fontId="8" fillId="4" borderId="9" xfId="1" applyFont="1" applyFill="1" applyBorder="1" applyAlignment="1">
      <alignment horizontal="center" vertical="center" wrapText="1"/>
    </xf>
    <xf numFmtId="38" fontId="8" fillId="4" borderId="11" xfId="1"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145" xfId="0" applyFont="1" applyFill="1" applyBorder="1" applyAlignment="1">
      <alignment horizontal="center" vertical="center"/>
    </xf>
    <xf numFmtId="0" fontId="8" fillId="4" borderId="133" xfId="0" applyFont="1" applyFill="1" applyBorder="1" applyAlignment="1">
      <alignment horizontal="center" vertical="center"/>
    </xf>
    <xf numFmtId="0" fontId="26" fillId="4" borderId="0" xfId="0" applyFont="1" applyFill="1" applyAlignment="1">
      <alignment horizontal="left" vertical="center" wrapText="1"/>
    </xf>
    <xf numFmtId="0" fontId="28" fillId="4" borderId="0" xfId="0" applyFont="1" applyFill="1" applyAlignment="1">
      <alignment horizontal="left" vertical="center"/>
    </xf>
    <xf numFmtId="0" fontId="24" fillId="5" borderId="26" xfId="0" applyFont="1" applyFill="1" applyBorder="1" applyAlignment="1">
      <alignment horizontal="left" wrapText="1"/>
    </xf>
    <xf numFmtId="0" fontId="3" fillId="5" borderId="0" xfId="0" applyFont="1" applyFill="1" applyAlignment="1">
      <alignment horizontal="left" vertical="center" wrapText="1"/>
    </xf>
    <xf numFmtId="0" fontId="14" fillId="5" borderId="0" xfId="0" applyFont="1" applyFill="1" applyAlignment="1">
      <alignment horizontal="left" vertical="center" wrapText="1"/>
    </xf>
    <xf numFmtId="0" fontId="8" fillId="4" borderId="17"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13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9" fillId="0" borderId="39" xfId="0" applyFont="1" applyBorder="1" applyAlignment="1" applyProtection="1">
      <alignment horizontal="left" vertical="center" wrapText="1"/>
      <protection locked="0"/>
    </xf>
    <xf numFmtId="0" fontId="29" fillId="0" borderId="79"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29" fillId="0" borderId="37" xfId="0" applyFont="1" applyBorder="1" applyAlignment="1" applyProtection="1">
      <alignment horizontal="left" vertical="center" wrapText="1"/>
      <protection locked="0"/>
    </xf>
    <xf numFmtId="0" fontId="29" fillId="0" borderId="76" xfId="0" applyFont="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6" xfId="0" applyFont="1" applyFill="1" applyBorder="1" applyAlignment="1">
      <alignment horizontal="center" vertical="center" wrapText="1"/>
    </xf>
    <xf numFmtId="0" fontId="29" fillId="0" borderId="35" xfId="0" applyFont="1" applyBorder="1" applyAlignment="1" applyProtection="1">
      <alignment horizontal="left" vertical="center" wrapText="1"/>
      <protection locked="0"/>
    </xf>
    <xf numFmtId="0" fontId="29" fillId="0" borderId="75"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29" fillId="3" borderId="33" xfId="0" applyFont="1" applyFill="1" applyBorder="1" applyAlignment="1" applyProtection="1">
      <alignment horizontal="left" vertical="center"/>
      <protection locked="0"/>
    </xf>
    <xf numFmtId="0" fontId="29" fillId="3" borderId="78"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0" fontId="8" fillId="2" borderId="9" xfId="0" applyFont="1" applyFill="1" applyBorder="1" applyAlignment="1">
      <alignment horizontal="center" vertical="center" wrapText="1"/>
    </xf>
    <xf numFmtId="0" fontId="45" fillId="5" borderId="0" xfId="0" applyFont="1" applyFill="1" applyAlignment="1">
      <alignment horizontal="center"/>
    </xf>
    <xf numFmtId="0" fontId="38" fillId="0" borderId="9" xfId="0" applyFont="1" applyBorder="1" applyAlignment="1">
      <alignment horizontal="left" vertical="center"/>
    </xf>
    <xf numFmtId="0" fontId="38" fillId="0" borderId="10" xfId="0" applyFont="1" applyBorder="1" applyAlignment="1">
      <alignment horizontal="left" vertical="center"/>
    </xf>
    <xf numFmtId="0" fontId="38" fillId="0" borderId="41" xfId="0" applyFont="1" applyBorder="1" applyAlignment="1">
      <alignment horizontal="left" vertical="center"/>
    </xf>
    <xf numFmtId="0" fontId="38" fillId="0" borderId="176" xfId="0" applyFont="1" applyBorder="1" applyAlignment="1">
      <alignment horizontal="left" vertical="center"/>
    </xf>
    <xf numFmtId="0" fontId="38" fillId="0" borderId="80" xfId="0" applyFont="1" applyBorder="1" applyAlignment="1">
      <alignment horizontal="left" vertical="center"/>
    </xf>
    <xf numFmtId="0" fontId="38" fillId="0" borderId="43" xfId="0" applyFont="1" applyBorder="1" applyAlignment="1">
      <alignment horizontal="left" vertical="center"/>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41" xfId="0" applyFont="1" applyBorder="1" applyAlignment="1">
      <alignment horizontal="left" vertical="center"/>
    </xf>
    <xf numFmtId="0" fontId="36" fillId="5" borderId="175" xfId="0" applyFont="1" applyFill="1" applyBorder="1" applyAlignment="1">
      <alignment horizontal="left" vertical="center" wrapText="1"/>
    </xf>
    <xf numFmtId="0" fontId="38" fillId="3" borderId="153" xfId="0" applyFont="1" applyFill="1" applyBorder="1" applyAlignment="1" applyProtection="1">
      <alignment horizontal="left" vertical="center"/>
      <protection locked="0"/>
    </xf>
    <xf numFmtId="0" fontId="38" fillId="3" borderId="174" xfId="0" applyFont="1" applyFill="1" applyBorder="1" applyAlignment="1" applyProtection="1">
      <alignment horizontal="left" vertical="center"/>
      <protection locked="0"/>
    </xf>
    <xf numFmtId="0" fontId="38" fillId="0" borderId="15" xfId="0" applyFont="1" applyBorder="1" applyAlignment="1">
      <alignment vertical="center" wrapText="1"/>
    </xf>
    <xf numFmtId="0" fontId="38" fillId="0" borderId="16" xfId="0" applyFont="1" applyBorder="1" applyAlignment="1">
      <alignment vertical="center" wrapText="1"/>
    </xf>
    <xf numFmtId="0" fontId="38" fillId="0" borderId="155" xfId="0" applyFont="1" applyBorder="1" applyAlignment="1">
      <alignment vertical="center" wrapText="1"/>
    </xf>
    <xf numFmtId="0" fontId="38" fillId="2" borderId="171" xfId="0" applyFont="1" applyFill="1" applyBorder="1" applyAlignment="1">
      <alignment horizontal="center" vertical="center"/>
    </xf>
    <xf numFmtId="0" fontId="38" fillId="2" borderId="53" xfId="0" applyFont="1" applyFill="1" applyBorder="1" applyAlignment="1">
      <alignment horizontal="center" vertical="center"/>
    </xf>
    <xf numFmtId="0" fontId="38" fillId="2" borderId="172"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126" xfId="0" applyFont="1" applyFill="1" applyBorder="1" applyAlignment="1">
      <alignment horizontal="center" vertical="center"/>
    </xf>
    <xf numFmtId="0" fontId="38" fillId="3" borderId="1" xfId="0" applyFont="1" applyFill="1" applyBorder="1" applyAlignment="1" applyProtection="1">
      <alignment horizontal="left" vertical="center"/>
      <protection locked="0"/>
    </xf>
    <xf numFmtId="0" fontId="38" fillId="3" borderId="21" xfId="0" applyFont="1" applyFill="1" applyBorder="1" applyAlignment="1" applyProtection="1">
      <alignment horizontal="left" vertical="center"/>
      <protection locked="0"/>
    </xf>
    <xf numFmtId="0" fontId="38" fillId="2" borderId="152" xfId="0" applyFont="1" applyFill="1" applyBorder="1" applyAlignment="1">
      <alignment horizontal="center" vertical="center"/>
    </xf>
    <xf numFmtId="0" fontId="38" fillId="2" borderId="19" xfId="0" applyFont="1" applyFill="1" applyBorder="1" applyAlignment="1">
      <alignment horizontal="center" vertical="center"/>
    </xf>
    <xf numFmtId="0" fontId="38" fillId="0" borderId="1" xfId="0" applyFont="1" applyBorder="1" applyAlignment="1">
      <alignment horizontal="left" vertical="center" wrapText="1"/>
    </xf>
    <xf numFmtId="0" fontId="39" fillId="5" borderId="0" xfId="0" applyFont="1" applyFill="1" applyAlignment="1">
      <alignment horizontal="center"/>
    </xf>
  </cellXfs>
  <cellStyles count="2">
    <cellStyle name="桁区切り" xfId="1" builtinId="6"/>
    <cellStyle name="標準" xfId="0" builtinId="0"/>
  </cellStyles>
  <dxfs count="75">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patternFill>
      </fill>
    </dxf>
    <dxf>
      <fill>
        <patternFill>
          <bgColor theme="7" tint="0.79998168889431442"/>
        </patternFill>
      </fill>
    </dxf>
    <dxf>
      <fill>
        <patternFill>
          <bgColor theme="7" tint="0.79998168889431442"/>
        </patternFill>
      </fill>
    </dxf>
    <dxf>
      <fill>
        <patternFill patternType="darkGrid">
          <fgColor theme="1" tint="0.499984740745262"/>
        </patternFill>
      </fill>
    </dxf>
    <dxf>
      <fill>
        <patternFill patternType="darkGrid">
          <fgColor theme="1" tint="0.499984740745262"/>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
      <fill>
        <patternFill patternType="lightUp">
          <fgColor theme="1"/>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088C-D186-41CB-B37D-60C5ECA3A047}">
  <sheetPr>
    <pageSetUpPr fitToPage="1"/>
  </sheetPr>
  <dimension ref="A1:X36"/>
  <sheetViews>
    <sheetView tabSelected="1"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1</v>
      </c>
      <c r="E5" s="16" t="s">
        <v>3</v>
      </c>
      <c r="F5" s="352"/>
      <c r="G5" s="353"/>
      <c r="H5" s="353"/>
      <c r="I5" s="353"/>
      <c r="J5" s="353"/>
      <c r="K5" s="353"/>
      <c r="L5" s="354"/>
      <c r="M5" s="9"/>
    </row>
    <row r="6" spans="1:24" ht="8.1" customHeigh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188</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owAWJFxff6TyiWTopRpZ78eefPVrnEBenxl+73vhBz8nMXoSDej23IY0ZcCWdgKzXPDcy0O/JpC9SQgQLNQ2IA==" saltValue="dTQ/cQclAkR/tRpBzR+15A==" spinCount="100000" sheet="1" objects="1" scenarios="1"/>
  <protectedRanges>
    <protectedRange sqref="F5 G8:L10 G11:G12 H13 K13 G14:H16 J15:K16 G17:L24 G25 G26:L27 G28:K29 G30 G31:L34" name="入力箇所"/>
  </protectedRanges>
  <mergeCells count="79">
    <mergeCell ref="G1:L1"/>
    <mergeCell ref="G2:L2"/>
    <mergeCell ref="A3:L3"/>
    <mergeCell ref="M3:X3"/>
    <mergeCell ref="A5:C5"/>
    <mergeCell ref="F5:L5"/>
    <mergeCell ref="A7:D7"/>
    <mergeCell ref="E7:F7"/>
    <mergeCell ref="G7:L7"/>
    <mergeCell ref="A8:C12"/>
    <mergeCell ref="E8:F8"/>
    <mergeCell ref="G8:L8"/>
    <mergeCell ref="E9:F9"/>
    <mergeCell ref="G9:L9"/>
    <mergeCell ref="E10:F10"/>
    <mergeCell ref="G10:L10"/>
    <mergeCell ref="E11:F11"/>
    <mergeCell ref="G11:H11"/>
    <mergeCell ref="I11:L11"/>
    <mergeCell ref="E12:F12"/>
    <mergeCell ref="G12:L12"/>
    <mergeCell ref="A13:C22"/>
    <mergeCell ref="E13:F13"/>
    <mergeCell ref="E14:F14"/>
    <mergeCell ref="G14:H14"/>
    <mergeCell ref="I14:L14"/>
    <mergeCell ref="E19:F19"/>
    <mergeCell ref="G19:L19"/>
    <mergeCell ref="E15:F15"/>
    <mergeCell ref="G15:H15"/>
    <mergeCell ref="J15:K15"/>
    <mergeCell ref="E16:F16"/>
    <mergeCell ref="G16:H16"/>
    <mergeCell ref="J16:K16"/>
    <mergeCell ref="D17:D18"/>
    <mergeCell ref="E17:F17"/>
    <mergeCell ref="G17:L17"/>
    <mergeCell ref="E18:F18"/>
    <mergeCell ref="G18:L18"/>
    <mergeCell ref="E20:F20"/>
    <mergeCell ref="G20:L20"/>
    <mergeCell ref="D21:D22"/>
    <mergeCell ref="E21:F21"/>
    <mergeCell ref="G21:L21"/>
    <mergeCell ref="E22:F22"/>
    <mergeCell ref="G22:L22"/>
    <mergeCell ref="C25:C29"/>
    <mergeCell ref="E25:F25"/>
    <mergeCell ref="G25:H25"/>
    <mergeCell ref="I25:L25"/>
    <mergeCell ref="D26:D27"/>
    <mergeCell ref="E26:F26"/>
    <mergeCell ref="G26:L26"/>
    <mergeCell ref="E27:F27"/>
    <mergeCell ref="G27:L27"/>
    <mergeCell ref="D28:D29"/>
    <mergeCell ref="G28:K28"/>
    <mergeCell ref="G29:K29"/>
    <mergeCell ref="B23:C24"/>
    <mergeCell ref="E23:F23"/>
    <mergeCell ref="G23:L23"/>
    <mergeCell ref="E24:F24"/>
    <mergeCell ref="G24:L24"/>
    <mergeCell ref="C30:C31"/>
    <mergeCell ref="E30:F30"/>
    <mergeCell ref="G30:H30"/>
    <mergeCell ref="I30:L30"/>
    <mergeCell ref="E31:F31"/>
    <mergeCell ref="G31:L31"/>
    <mergeCell ref="C35:L35"/>
    <mergeCell ref="C36:L36"/>
    <mergeCell ref="B32:C34"/>
    <mergeCell ref="E32:F32"/>
    <mergeCell ref="G32:L32"/>
    <mergeCell ref="D33:D34"/>
    <mergeCell ref="E33:F33"/>
    <mergeCell ref="G33:L33"/>
    <mergeCell ref="E34:F34"/>
    <mergeCell ref="G34:L34"/>
  </mergeCells>
  <phoneticPr fontId="1"/>
  <conditionalFormatting sqref="G18:L18">
    <cfRule type="expression" dxfId="74" priority="4">
      <formula>OR($G$17=$N$17,$G$17=$O$17,$G$17=$P$17)</formula>
    </cfRule>
  </conditionalFormatting>
  <conditionalFormatting sqref="G20:L22">
    <cfRule type="expression" dxfId="73" priority="3">
      <formula>$G$7=$N$7</formula>
    </cfRule>
  </conditionalFormatting>
  <conditionalFormatting sqref="G22:L22">
    <cfRule type="expression" dxfId="72" priority="5">
      <formula>$G$21=$N$21</formula>
    </cfRule>
  </conditionalFormatting>
  <conditionalFormatting sqref="G25:L29">
    <cfRule type="expression" dxfId="71" priority="6">
      <formula>$G$24=$O$24</formula>
    </cfRule>
  </conditionalFormatting>
  <conditionalFormatting sqref="G27:L27">
    <cfRule type="expression" dxfId="70" priority="8">
      <formula>OR($G$26=$N$26,$G$26=$O$26)</formula>
    </cfRule>
  </conditionalFormatting>
  <conditionalFormatting sqref="G32:L34">
    <cfRule type="expression" dxfId="69" priority="1">
      <formula>$G$23=$N$23</formula>
    </cfRule>
  </conditionalFormatting>
  <conditionalFormatting sqref="G34:L34">
    <cfRule type="expression" dxfId="68" priority="2">
      <formula>OR($G$33=$N$33,$G$33=$O$33)</formula>
    </cfRule>
  </conditionalFormatting>
  <dataValidations count="12">
    <dataValidation type="list" allowBlank="1" showInputMessage="1" showErrorMessage="1" sqref="G33:L33" xr:uid="{033F0B79-4D46-48E9-9975-14D9E3B6E9EF}">
      <formula1>$N$33:$P$33</formula1>
    </dataValidation>
    <dataValidation type="list" allowBlank="1" showInputMessage="1" showErrorMessage="1" sqref="G12:L12" xr:uid="{9A365BA4-229C-4210-AB3A-667883A8B2B8}">
      <formula1>$N$12:$P$12</formula1>
    </dataValidation>
    <dataValidation type="list" allowBlank="1" showInputMessage="1" showErrorMessage="1" sqref="G19:L19" xr:uid="{07840C37-F214-49D2-B93F-489BD504885D}">
      <formula1>$N$19:$O$19</formula1>
    </dataValidation>
    <dataValidation type="list" allowBlank="1" showInputMessage="1" showErrorMessage="1" sqref="G20:L20" xr:uid="{CC927D49-50CA-476F-AFFD-A1863EFFE3F6}">
      <formula1>$N$20:$P$20</formula1>
    </dataValidation>
    <dataValidation type="list" allowBlank="1" showInputMessage="1" showErrorMessage="1" sqref="G7:L7" xr:uid="{9DC5169C-83BE-41EC-91DE-D6B6953D38BC}">
      <formula1>$N$7:$Q$7</formula1>
    </dataValidation>
    <dataValidation type="list" allowBlank="1" showInputMessage="1" showErrorMessage="1" sqref="G21:L21" xr:uid="{38F03C1E-AA11-4842-8A76-52AFA81FD403}">
      <formula1>$N$21:$O$21</formula1>
    </dataValidation>
    <dataValidation type="list" allowBlank="1" showInputMessage="1" showErrorMessage="1" sqref="G26" xr:uid="{D5B1E370-8AB2-40CD-A75A-61C8081C1138}">
      <formula1>$N$26:$P$26</formula1>
    </dataValidation>
    <dataValidation type="whole" allowBlank="1" showInputMessage="1" showErrorMessage="1" sqref="G25:H25 G30:H30" xr:uid="{98CF5209-F238-4A5E-9F6D-78E1E82FD825}">
      <formula1>0</formula1>
      <formula2>9999</formula2>
    </dataValidation>
    <dataValidation type="list" allowBlank="1" showInputMessage="1" showErrorMessage="1" sqref="G17" xr:uid="{3DF7E100-51A8-4A5D-A1DA-4E9A606572E4}">
      <formula1>$N$17:$Q$17</formula1>
    </dataValidation>
    <dataValidation type="list" allowBlank="1" showInputMessage="1" showErrorMessage="1" sqref="G23" xr:uid="{D9775629-D986-427D-9CAB-22FF9C3FD8C7}">
      <formula1>$N$23:$O$23</formula1>
    </dataValidation>
    <dataValidation type="list" allowBlank="1" showInputMessage="1" showErrorMessage="1" sqref="G9:L9" xr:uid="{433ADA62-9530-406E-97C5-37E379E0C759}">
      <formula1>$N$9:$R$9</formula1>
    </dataValidation>
    <dataValidation type="list" allowBlank="1" showInputMessage="1" showErrorMessage="1" sqref="G24:L24" xr:uid="{56E9DC65-E51B-4326-B731-69A4032694E8}">
      <formula1>$N$24:$O$24</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F404-3319-494A-83CA-05E771905227}">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2</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Ro+fbwjU6GfS7CaOcKzeZ02gXzm2VDIZ8gOeBZnZdq93jxq8f4p1Sexn27uEihDKySJOc64rQk1A2LDiOOOwXA==" saltValue="Jn7XtB7EM2dwSle8ROuvaw=="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62" priority="4">
      <formula>OR($G$17=$N$17,$G$17=$O$17,$G$17=$P$17)</formula>
    </cfRule>
  </conditionalFormatting>
  <conditionalFormatting sqref="G20:L22">
    <cfRule type="expression" dxfId="61" priority="3">
      <formula>$G$7=$N$7</formula>
    </cfRule>
  </conditionalFormatting>
  <conditionalFormatting sqref="G22:L22">
    <cfRule type="expression" dxfId="60" priority="5">
      <formula>$G$21=$N$21</formula>
    </cfRule>
  </conditionalFormatting>
  <conditionalFormatting sqref="G25:L29">
    <cfRule type="expression" dxfId="59" priority="6">
      <formula>$G$24=$O$24</formula>
    </cfRule>
  </conditionalFormatting>
  <conditionalFormatting sqref="G27:L27">
    <cfRule type="expression" dxfId="58" priority="7">
      <formula>OR($G$26=$N$26,$G$26=$O$26)</formula>
    </cfRule>
  </conditionalFormatting>
  <conditionalFormatting sqref="G32:L34">
    <cfRule type="expression" dxfId="57" priority="1">
      <formula>$G$23=$N$23</formula>
    </cfRule>
  </conditionalFormatting>
  <conditionalFormatting sqref="G34:L34">
    <cfRule type="expression" dxfId="56" priority="2">
      <formula>OR($G$33=$N$33,$G$33=$O$33)</formula>
    </cfRule>
  </conditionalFormatting>
  <dataValidations count="12">
    <dataValidation type="list" allowBlank="1" showInputMessage="1" showErrorMessage="1" sqref="G24:L24" xr:uid="{EDC67AD8-3439-4785-808E-AF9A169A3180}">
      <formula1>$N$24:$O$24</formula1>
    </dataValidation>
    <dataValidation type="list" allowBlank="1" showInputMessage="1" showErrorMessage="1" sqref="G9:L9" xr:uid="{07ADE795-C1ED-40FD-B644-D80DD9A369D1}">
      <formula1>$N$9:$R$9</formula1>
    </dataValidation>
    <dataValidation type="list" allowBlank="1" showInputMessage="1" showErrorMessage="1" sqref="G23" xr:uid="{E56E0E95-1FC3-4CAB-884D-38F78B5E1E9A}">
      <formula1>$N$23:$O$23</formula1>
    </dataValidation>
    <dataValidation type="list" allowBlank="1" showInputMessage="1" showErrorMessage="1" sqref="G17" xr:uid="{1410225B-9790-4E79-88ED-DFABBA80F399}">
      <formula1>$N$17:$Q$17</formula1>
    </dataValidation>
    <dataValidation type="whole" allowBlank="1" showInputMessage="1" showErrorMessage="1" sqref="G25:H25 G30:H30" xr:uid="{D47E42F8-BB89-4E5E-9810-9A4B34C598D9}">
      <formula1>0</formula1>
      <formula2>9999</formula2>
    </dataValidation>
    <dataValidation type="list" allowBlank="1" showInputMessage="1" showErrorMessage="1" sqref="G26" xr:uid="{EAEE1EF9-B372-4331-B082-19F6E3B26CB7}">
      <formula1>$N$26:$P$26</formula1>
    </dataValidation>
    <dataValidation type="list" allowBlank="1" showInputMessage="1" showErrorMessage="1" sqref="G21:L21" xr:uid="{73D0C4E9-5328-4BD9-8B3B-63E4D316D38F}">
      <formula1>$N$21:$O$21</formula1>
    </dataValidation>
    <dataValidation type="list" allowBlank="1" showInputMessage="1" showErrorMessage="1" sqref="G7:L7" xr:uid="{194A6AB2-A7CD-4A25-A9AA-F6829518E407}">
      <formula1>$N$7:$Q$7</formula1>
    </dataValidation>
    <dataValidation type="list" allowBlank="1" showInputMessage="1" showErrorMessage="1" sqref="G20:L20" xr:uid="{0AE92B29-4310-46F2-9C32-6C3669C0758A}">
      <formula1>$N$20:$P$20</formula1>
    </dataValidation>
    <dataValidation type="list" allowBlank="1" showInputMessage="1" showErrorMessage="1" sqref="G19:L19" xr:uid="{FC3059B1-0F19-4C2D-9063-B28BD78CFBFE}">
      <formula1>$N$19:$O$19</formula1>
    </dataValidation>
    <dataValidation type="list" allowBlank="1" showInputMessage="1" showErrorMessage="1" sqref="G12:L12" xr:uid="{63ABD868-063E-4177-82D3-F2835AB5E606}">
      <formula1>$N$12:$P$12</formula1>
    </dataValidation>
    <dataValidation type="list" allowBlank="1" showInputMessage="1" showErrorMessage="1" sqref="G33:L33" xr:uid="{5D340B92-D516-4D58-9773-E3CFD6FFFC75}">
      <formula1>$N$33:$P$33</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DE2F5-68AC-46AB-8FB7-9CD07E0D4AA7}">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3</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TL3Wgk9h5XrDzAK3PCtApSFhm94iLXwsb50Ku6f1u9Wyn4doqcDQscJMCV0fDSpca80lzuW68yTwC+O/8sKsOA==" saltValue="0XvZj9pHq70UohSAZuT24A=="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55" priority="4">
      <formula>OR($G$17=$N$17,$G$17=$O$17,$G$17=$P$17)</formula>
    </cfRule>
  </conditionalFormatting>
  <conditionalFormatting sqref="G20:L22">
    <cfRule type="expression" dxfId="54" priority="3">
      <formula>$G$7=$N$7</formula>
    </cfRule>
  </conditionalFormatting>
  <conditionalFormatting sqref="G22:L22">
    <cfRule type="expression" dxfId="53" priority="5">
      <formula>$G$21=$N$21</formula>
    </cfRule>
  </conditionalFormatting>
  <conditionalFormatting sqref="G25:L29">
    <cfRule type="expression" dxfId="52" priority="6">
      <formula>$G$24=$O$24</formula>
    </cfRule>
  </conditionalFormatting>
  <conditionalFormatting sqref="G27:L27">
    <cfRule type="expression" dxfId="51" priority="7">
      <formula>OR($G$26=$N$26,$G$26=$O$26)</formula>
    </cfRule>
  </conditionalFormatting>
  <conditionalFormatting sqref="G32:L34">
    <cfRule type="expression" dxfId="50" priority="1">
      <formula>$G$23=$N$23</formula>
    </cfRule>
  </conditionalFormatting>
  <conditionalFormatting sqref="G34:L34">
    <cfRule type="expression" dxfId="49" priority="2">
      <formula>OR($G$33=$N$33,$G$33=$O$33)</formula>
    </cfRule>
  </conditionalFormatting>
  <dataValidations count="12">
    <dataValidation type="list" allowBlank="1" showInputMessage="1" showErrorMessage="1" sqref="G24:L24" xr:uid="{2C8234DF-D599-4545-B391-97B348FD71D7}">
      <formula1>$N$24:$O$24</formula1>
    </dataValidation>
    <dataValidation type="list" allowBlank="1" showInputMessage="1" showErrorMessage="1" sqref="G9:L9" xr:uid="{6A839A58-B3FB-435B-962F-1344EC61B8FC}">
      <formula1>$N$9:$R$9</formula1>
    </dataValidation>
    <dataValidation type="list" allowBlank="1" showInputMessage="1" showErrorMessage="1" sqref="G23" xr:uid="{AE00DCDC-B649-4E00-B7B4-96EE28A0E78A}">
      <formula1>$N$23:$O$23</formula1>
    </dataValidation>
    <dataValidation type="list" allowBlank="1" showInputMessage="1" showErrorMessage="1" sqref="G17" xr:uid="{B5438EAD-37F2-4DCD-B2B2-F93526556DD7}">
      <formula1>$N$17:$Q$17</formula1>
    </dataValidation>
    <dataValidation type="whole" allowBlank="1" showInputMessage="1" showErrorMessage="1" sqref="G25:H25 G30:H30" xr:uid="{8FFFCAEE-394B-433E-BFD4-675CC7124056}">
      <formula1>0</formula1>
      <formula2>9999</formula2>
    </dataValidation>
    <dataValidation type="list" allowBlank="1" showInputMessage="1" showErrorMessage="1" sqref="G26" xr:uid="{43540D59-B3E8-4ABB-82A4-333C2A37232A}">
      <formula1>$N$26:$P$26</formula1>
    </dataValidation>
    <dataValidation type="list" allowBlank="1" showInputMessage="1" showErrorMessage="1" sqref="G21:L21" xr:uid="{BF0B3AFA-F7C7-4C96-A285-CCBB65D7C391}">
      <formula1>$N$21:$O$21</formula1>
    </dataValidation>
    <dataValidation type="list" allowBlank="1" showInputMessage="1" showErrorMessage="1" sqref="G7:L7" xr:uid="{5FEAA2A9-ABF7-4864-8540-375B84890ABB}">
      <formula1>$N$7:$Q$7</formula1>
    </dataValidation>
    <dataValidation type="list" allowBlank="1" showInputMessage="1" showErrorMessage="1" sqref="G20:L20" xr:uid="{8EF1E7E6-ED2E-4794-9204-246DFF4308B2}">
      <formula1>$N$20:$P$20</formula1>
    </dataValidation>
    <dataValidation type="list" allowBlank="1" showInputMessage="1" showErrorMessage="1" sqref="G19:L19" xr:uid="{4C2C532D-D9A1-44E5-B32F-771D99A4238B}">
      <formula1>$N$19:$O$19</formula1>
    </dataValidation>
    <dataValidation type="list" allowBlank="1" showInputMessage="1" showErrorMessage="1" sqref="G12:L12" xr:uid="{D6801EB0-B203-4635-82FD-0F80650E08AB}">
      <formula1>$N$12:$P$12</formula1>
    </dataValidation>
    <dataValidation type="list" allowBlank="1" showInputMessage="1" showErrorMessage="1" sqref="G33:L33" xr:uid="{3E22E850-2A4B-43ED-927E-A6B99B1F2E4E}">
      <formula1>$N$33:$P$33</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66373-E246-4486-82EC-8554B4DEB3CD}">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4</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WqgOHpgwJD9ebRAzElv9B+NzlM0oj7WYl+a+ax2KE9tyQM05QCorbGHyDozAEpt0t4n4p1WBoH4uaLIG1pI3wA==" saltValue="7jJbOU0/4YovoTAW6nnPwg=="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48" priority="4">
      <formula>OR($G$17=$N$17,$G$17=$O$17,$G$17=$P$17)</formula>
    </cfRule>
  </conditionalFormatting>
  <conditionalFormatting sqref="G20:L22">
    <cfRule type="expression" dxfId="47" priority="3">
      <formula>$G$7=$N$7</formula>
    </cfRule>
  </conditionalFormatting>
  <conditionalFormatting sqref="G22:L22">
    <cfRule type="expression" dxfId="46" priority="5">
      <formula>$G$21=$N$21</formula>
    </cfRule>
  </conditionalFormatting>
  <conditionalFormatting sqref="G25:L29">
    <cfRule type="expression" dxfId="45" priority="6">
      <formula>$G$24=$O$24</formula>
    </cfRule>
  </conditionalFormatting>
  <conditionalFormatting sqref="G27:L27">
    <cfRule type="expression" dxfId="44" priority="7">
      <formula>OR($G$26=$N$26,$G$26=$O$26)</formula>
    </cfRule>
  </conditionalFormatting>
  <conditionalFormatting sqref="G32:L34">
    <cfRule type="expression" dxfId="43" priority="1">
      <formula>$G$23=$N$23</formula>
    </cfRule>
  </conditionalFormatting>
  <conditionalFormatting sqref="G34:L34">
    <cfRule type="expression" dxfId="42" priority="2">
      <formula>OR($G$33=$N$33,$G$33=$O$33)</formula>
    </cfRule>
  </conditionalFormatting>
  <dataValidations count="12">
    <dataValidation type="list" allowBlank="1" showInputMessage="1" showErrorMessage="1" sqref="G33:L33" xr:uid="{C0A651E3-85D8-4FD6-97E8-43F357076A4B}">
      <formula1>$N$33:$P$33</formula1>
    </dataValidation>
    <dataValidation type="list" allowBlank="1" showInputMessage="1" showErrorMessage="1" sqref="G12:L12" xr:uid="{6B69DCB1-D54A-42B5-80AE-90A2727F2C8A}">
      <formula1>$N$12:$P$12</formula1>
    </dataValidation>
    <dataValidation type="list" allowBlank="1" showInputMessage="1" showErrorMessage="1" sqref="G19:L19" xr:uid="{D2578D57-BB9D-4F18-98B8-81EBAA8081C6}">
      <formula1>$N$19:$O$19</formula1>
    </dataValidation>
    <dataValidation type="list" allowBlank="1" showInputMessage="1" showErrorMessage="1" sqref="G20:L20" xr:uid="{2B82D19B-444F-405E-8AAA-0AA3F28431C2}">
      <formula1>$N$20:$P$20</formula1>
    </dataValidation>
    <dataValidation type="list" allowBlank="1" showInputMessage="1" showErrorMessage="1" sqref="G7:L7" xr:uid="{D4F3A41E-EFEA-4156-98C0-389B5670A0AF}">
      <formula1>$N$7:$Q$7</formula1>
    </dataValidation>
    <dataValidation type="list" allowBlank="1" showInputMessage="1" showErrorMessage="1" sqref="G21:L21" xr:uid="{D787297B-E7B5-4F38-9BA5-93E1C2D8B1C0}">
      <formula1>$N$21:$O$21</formula1>
    </dataValidation>
    <dataValidation type="list" allowBlank="1" showInputMessage="1" showErrorMessage="1" sqref="G26" xr:uid="{FCE2F3B5-D8A6-4FC2-A8A9-0E26C0A3BC24}">
      <formula1>$N$26:$P$26</formula1>
    </dataValidation>
    <dataValidation type="whole" allowBlank="1" showInputMessage="1" showErrorMessage="1" sqref="G25:H25 G30:H30" xr:uid="{6711BB62-D2C3-4282-92C6-99272C72036C}">
      <formula1>0</formula1>
      <formula2>9999</formula2>
    </dataValidation>
    <dataValidation type="list" allowBlank="1" showInputMessage="1" showErrorMessage="1" sqref="G17" xr:uid="{08FEF3D6-A66C-477A-8D82-BBDC6F760707}">
      <formula1>$N$17:$Q$17</formula1>
    </dataValidation>
    <dataValidation type="list" allowBlank="1" showInputMessage="1" showErrorMessage="1" sqref="G23" xr:uid="{016C4588-ED50-40FB-8CAF-DAEA1BA282D8}">
      <formula1>$N$23:$O$23</formula1>
    </dataValidation>
    <dataValidation type="list" allowBlank="1" showInputMessage="1" showErrorMessage="1" sqref="G9:L9" xr:uid="{D79CFEB9-FE89-447C-9074-7982C1F728C6}">
      <formula1>$N$9:$R$9</formula1>
    </dataValidation>
    <dataValidation type="list" allowBlank="1" showInputMessage="1" showErrorMessage="1" sqref="G24:L24" xr:uid="{A2C98858-9197-4CAE-9AED-D079DDADC18A}">
      <formula1>$N$24:$O$24</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30CF-F133-43D5-B368-8A0A8627DC8F}">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5</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kUHWNLCdsyt6HbTPos3aL0S4OIabNW2pyuAMiZWuZfQexJJQmMOjw1y9jy3/ij+uWCQYowVmoSOnuLV2b/IIEg==" saltValue="5Z1AO2cg61KVuA1IMwpY+g=="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41" priority="4">
      <formula>OR($G$17=$N$17,$G$17=$O$17,$G$17=$P$17)</formula>
    </cfRule>
  </conditionalFormatting>
  <conditionalFormatting sqref="G20:L22">
    <cfRule type="expression" dxfId="40" priority="3">
      <formula>$G$7=$N$7</formula>
    </cfRule>
  </conditionalFormatting>
  <conditionalFormatting sqref="G22:L22">
    <cfRule type="expression" dxfId="39" priority="5">
      <formula>$G$21=$N$21</formula>
    </cfRule>
  </conditionalFormatting>
  <conditionalFormatting sqref="G25:L29">
    <cfRule type="expression" dxfId="38" priority="6">
      <formula>$G$24=$O$24</formula>
    </cfRule>
  </conditionalFormatting>
  <conditionalFormatting sqref="G27:L27">
    <cfRule type="expression" dxfId="37" priority="7">
      <formula>OR($G$26=$N$26,$G$26=$O$26)</formula>
    </cfRule>
  </conditionalFormatting>
  <conditionalFormatting sqref="G32:L34">
    <cfRule type="expression" dxfId="36" priority="1">
      <formula>$G$23=$N$23</formula>
    </cfRule>
  </conditionalFormatting>
  <conditionalFormatting sqref="G34:L34">
    <cfRule type="expression" dxfId="35" priority="2">
      <formula>OR($G$33=$N$33,$G$33=$O$33)</formula>
    </cfRule>
  </conditionalFormatting>
  <dataValidations count="12">
    <dataValidation type="list" allowBlank="1" showInputMessage="1" showErrorMessage="1" sqref="G33:L33" xr:uid="{E6FAF720-B417-44AB-A032-313DB203C612}">
      <formula1>$N$33:$P$33</formula1>
    </dataValidation>
    <dataValidation type="list" allowBlank="1" showInputMessage="1" showErrorMessage="1" sqref="G12:L12" xr:uid="{15333FF0-6FBD-4755-BD6E-A7FCFD776F44}">
      <formula1>$N$12:$P$12</formula1>
    </dataValidation>
    <dataValidation type="list" allowBlank="1" showInputMessage="1" showErrorMessage="1" sqref="G19:L19" xr:uid="{CF676DA4-6AB9-44AB-80B6-E01987C4D3DE}">
      <formula1>$N$19:$O$19</formula1>
    </dataValidation>
    <dataValidation type="list" allowBlank="1" showInputMessage="1" showErrorMessage="1" sqref="G20:L20" xr:uid="{6DF945F2-8C3E-4E16-8651-690185C415C3}">
      <formula1>$N$20:$P$20</formula1>
    </dataValidation>
    <dataValidation type="list" allowBlank="1" showInputMessage="1" showErrorMessage="1" sqref="G7:L7" xr:uid="{A72E4BC9-CC2B-46AF-80C2-F6FC67635299}">
      <formula1>$N$7:$Q$7</formula1>
    </dataValidation>
    <dataValidation type="list" allowBlank="1" showInputMessage="1" showErrorMessage="1" sqref="G21:L21" xr:uid="{BDDF3FD4-862E-4270-92E1-545B6A2BC7A9}">
      <formula1>$N$21:$O$21</formula1>
    </dataValidation>
    <dataValidation type="list" allowBlank="1" showInputMessage="1" showErrorMessage="1" sqref="G26" xr:uid="{311AC233-6FD1-420F-A1AA-38F00F80F8C1}">
      <formula1>$N$26:$P$26</formula1>
    </dataValidation>
    <dataValidation type="whole" allowBlank="1" showInputMessage="1" showErrorMessage="1" sqref="G25:H25 G30:H30" xr:uid="{C12099B4-3145-413A-BE32-F72761884181}">
      <formula1>0</formula1>
      <formula2>9999</formula2>
    </dataValidation>
    <dataValidation type="list" allowBlank="1" showInputMessage="1" showErrorMessage="1" sqref="G17" xr:uid="{E97ADE83-E0DC-46D6-8F76-88260E7AD00C}">
      <formula1>$N$17:$Q$17</formula1>
    </dataValidation>
    <dataValidation type="list" allowBlank="1" showInputMessage="1" showErrorMessage="1" sqref="G23" xr:uid="{2596B942-ADD3-4F51-A1A3-2D50C7707560}">
      <formula1>$N$23:$O$23</formula1>
    </dataValidation>
    <dataValidation type="list" allowBlank="1" showInputMessage="1" showErrorMessage="1" sqref="G9:L9" xr:uid="{20121CE3-8455-47B9-A7B6-EC477A7BA567}">
      <formula1>$N$9:$R$9</formula1>
    </dataValidation>
    <dataValidation type="list" allowBlank="1" showInputMessage="1" showErrorMessage="1" sqref="G24:L24" xr:uid="{E2C6A04B-F039-4043-9155-A10BD11F9A2C}">
      <formula1>$N$24:$O$24</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666B-1369-4F7D-A999-43FE04A5F267}">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6</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xKs7KM4aO7GfMwa2PcJoWh+nP0FRSUx5PXKv+kMEzA5+sH+nGCAKZtt+VeWV/1MVBk27FvxkxcS28GUyZZuiww==" saltValue="vMZ51M8MnwXa9KtgWkrT+g=="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34" priority="4">
      <formula>OR($G$17=$N$17,$G$17=$O$17,$G$17=$P$17)</formula>
    </cfRule>
  </conditionalFormatting>
  <conditionalFormatting sqref="G20:L22">
    <cfRule type="expression" dxfId="33" priority="3">
      <formula>$G$7=$N$7</formula>
    </cfRule>
  </conditionalFormatting>
  <conditionalFormatting sqref="G22:L22">
    <cfRule type="expression" dxfId="32" priority="5">
      <formula>$G$21=$N$21</formula>
    </cfRule>
  </conditionalFormatting>
  <conditionalFormatting sqref="G25:L29">
    <cfRule type="expression" dxfId="31" priority="6">
      <formula>$G$24=$O$24</formula>
    </cfRule>
  </conditionalFormatting>
  <conditionalFormatting sqref="G27:L27">
    <cfRule type="expression" dxfId="30" priority="7">
      <formula>OR($G$26=$N$26,$G$26=$O$26)</formula>
    </cfRule>
  </conditionalFormatting>
  <conditionalFormatting sqref="G32:L34">
    <cfRule type="expression" dxfId="29" priority="1">
      <formula>$G$23=$N$23</formula>
    </cfRule>
  </conditionalFormatting>
  <conditionalFormatting sqref="G34:L34">
    <cfRule type="expression" dxfId="28" priority="2">
      <formula>OR($G$33=$N$33,$G$33=$O$33)</formula>
    </cfRule>
  </conditionalFormatting>
  <dataValidations count="12">
    <dataValidation type="list" allowBlank="1" showInputMessage="1" showErrorMessage="1" sqref="G33:L33" xr:uid="{73DC619E-B1E2-4476-9871-CDA394F8AA38}">
      <formula1>$N$33:$P$33</formula1>
    </dataValidation>
    <dataValidation type="list" allowBlank="1" showInputMessage="1" showErrorMessage="1" sqref="G12:L12" xr:uid="{6671D957-D489-4788-9D92-DDF3A9EA21D5}">
      <formula1>$N$12:$P$12</formula1>
    </dataValidation>
    <dataValidation type="list" allowBlank="1" showInputMessage="1" showErrorMessage="1" sqref="G19:L19" xr:uid="{6D62637F-FBE0-4614-B51D-A7E032AAA612}">
      <formula1>$N$19:$O$19</formula1>
    </dataValidation>
    <dataValidation type="list" allowBlank="1" showInputMessage="1" showErrorMessage="1" sqref="G20:L20" xr:uid="{AD0C1912-FBCC-48E8-9299-589A67170CB4}">
      <formula1>$N$20:$P$20</formula1>
    </dataValidation>
    <dataValidation type="list" allowBlank="1" showInputMessage="1" showErrorMessage="1" sqref="G7:L7" xr:uid="{9C24DDA5-948E-438E-AAA3-7AF4F5244AB5}">
      <formula1>$N$7:$Q$7</formula1>
    </dataValidation>
    <dataValidation type="list" allowBlank="1" showInputMessage="1" showErrorMessage="1" sqref="G21:L21" xr:uid="{08BA6872-1E69-4554-966B-33F74804DB69}">
      <formula1>$N$21:$O$21</formula1>
    </dataValidation>
    <dataValidation type="list" allowBlank="1" showInputMessage="1" showErrorMessage="1" sqref="G26" xr:uid="{C278F371-A0CD-4216-947E-F10430482C0E}">
      <formula1>$N$26:$P$26</formula1>
    </dataValidation>
    <dataValidation type="whole" allowBlank="1" showInputMessage="1" showErrorMessage="1" sqref="G25:H25 G30:H30" xr:uid="{108DBBE3-398B-46AA-A46F-3C0124FAE74F}">
      <formula1>0</formula1>
      <formula2>9999</formula2>
    </dataValidation>
    <dataValidation type="list" allowBlank="1" showInputMessage="1" showErrorMessage="1" sqref="G17" xr:uid="{8913A8E2-069C-40A5-83E3-93D7D95E0F1C}">
      <formula1>$N$17:$Q$17</formula1>
    </dataValidation>
    <dataValidation type="list" allowBlank="1" showInputMessage="1" showErrorMessage="1" sqref="G23" xr:uid="{88E16062-6B51-449B-A667-040B5F9FA403}">
      <formula1>$N$23:$O$23</formula1>
    </dataValidation>
    <dataValidation type="list" allowBlank="1" showInputMessage="1" showErrorMessage="1" sqref="G9:L9" xr:uid="{69096119-B921-4D22-80BF-5BD213D86F69}">
      <formula1>$N$9:$R$9</formula1>
    </dataValidation>
    <dataValidation type="list" allowBlank="1" showInputMessage="1" showErrorMessage="1" sqref="G24:L24" xr:uid="{5F9B552A-7EB3-4239-B18C-E23C5CE271A6}">
      <formula1>$N$24:$O$24</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7CD9-67ED-4E40-BD84-2B6D1CDF8449}">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7</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jrQLjjVT431Cb8HBIzSGxsZmJ2vgLSv0BFAnn5sYEoUPA9367e7M5fUr5exgawNK3q0Sdxy5KIlqdwIShujLDg==" saltValue="lHywJ5NTIxM4bRskTlRuUg=="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27" priority="4">
      <formula>OR($G$17=$N$17,$G$17=$O$17,$G$17=$P$17)</formula>
    </cfRule>
  </conditionalFormatting>
  <conditionalFormatting sqref="G20:L22">
    <cfRule type="expression" dxfId="26" priority="3">
      <formula>$G$7=$N$7</formula>
    </cfRule>
  </conditionalFormatting>
  <conditionalFormatting sqref="G22:L22">
    <cfRule type="expression" dxfId="25" priority="5">
      <formula>$G$21=$N$21</formula>
    </cfRule>
  </conditionalFormatting>
  <conditionalFormatting sqref="G25:L29">
    <cfRule type="expression" dxfId="24" priority="6">
      <formula>$G$24=$O$24</formula>
    </cfRule>
  </conditionalFormatting>
  <conditionalFormatting sqref="G27:L27">
    <cfRule type="expression" dxfId="23" priority="7">
      <formula>OR($G$26=$N$26,$G$26=$O$26)</formula>
    </cfRule>
  </conditionalFormatting>
  <conditionalFormatting sqref="G32:L34">
    <cfRule type="expression" dxfId="22" priority="1">
      <formula>$G$23=$N$23</formula>
    </cfRule>
  </conditionalFormatting>
  <conditionalFormatting sqref="G34:L34">
    <cfRule type="expression" dxfId="21" priority="2">
      <formula>OR($G$33=$N$33,$G$33=$O$33)</formula>
    </cfRule>
  </conditionalFormatting>
  <dataValidations count="12">
    <dataValidation type="list" allowBlank="1" showInputMessage="1" showErrorMessage="1" sqref="G24:L24" xr:uid="{FC92C391-229F-4422-AED6-9997263CC4C9}">
      <formula1>$N$24:$O$24</formula1>
    </dataValidation>
    <dataValidation type="list" allowBlank="1" showInputMessage="1" showErrorMessage="1" sqref="G9:L9" xr:uid="{11D6B8FE-816A-42EB-A8BE-0DCFB22E9E48}">
      <formula1>$N$9:$R$9</formula1>
    </dataValidation>
    <dataValidation type="list" allowBlank="1" showInputMessage="1" showErrorMessage="1" sqref="G23" xr:uid="{A99552EF-AC14-4F31-9296-0215C7F8177C}">
      <formula1>$N$23:$O$23</formula1>
    </dataValidation>
    <dataValidation type="list" allowBlank="1" showInputMessage="1" showErrorMessage="1" sqref="G17" xr:uid="{C8B85617-A415-4FB6-B93E-ACB6139C1C9A}">
      <formula1>$N$17:$Q$17</formula1>
    </dataValidation>
    <dataValidation type="whole" allowBlank="1" showInputMessage="1" showErrorMessage="1" sqref="G25:H25 G30:H30" xr:uid="{91233905-20FF-49CD-93B9-6397843E931F}">
      <formula1>0</formula1>
      <formula2>9999</formula2>
    </dataValidation>
    <dataValidation type="list" allowBlank="1" showInputMessage="1" showErrorMessage="1" sqref="G26" xr:uid="{3A3C7970-ABAD-4397-B611-EC944A8617BA}">
      <formula1>$N$26:$P$26</formula1>
    </dataValidation>
    <dataValidation type="list" allowBlank="1" showInputMessage="1" showErrorMessage="1" sqref="G21:L21" xr:uid="{A26740F3-48C9-4843-81D4-FE80B13E1F7B}">
      <formula1>$N$21:$O$21</formula1>
    </dataValidation>
    <dataValidation type="list" allowBlank="1" showInputMessage="1" showErrorMessage="1" sqref="G7:L7" xr:uid="{B5FAFA5F-787E-4C27-A8FE-824AC1D6964C}">
      <formula1>$N$7:$Q$7</formula1>
    </dataValidation>
    <dataValidation type="list" allowBlank="1" showInputMessage="1" showErrorMessage="1" sqref="G20:L20" xr:uid="{6EAD9926-C11A-41DB-AC41-43B54D780080}">
      <formula1>$N$20:$P$20</formula1>
    </dataValidation>
    <dataValidation type="list" allowBlank="1" showInputMessage="1" showErrorMessage="1" sqref="G19:L19" xr:uid="{7BB95734-EE71-4BD9-806A-A6807379287A}">
      <formula1>$N$19:$O$19</formula1>
    </dataValidation>
    <dataValidation type="list" allowBlank="1" showInputMessage="1" showErrorMessage="1" sqref="G12:L12" xr:uid="{F7DF2E2A-2633-45E1-9379-B15A1A2D466E}">
      <formula1>$N$12:$P$12</formula1>
    </dataValidation>
    <dataValidation type="list" allowBlank="1" showInputMessage="1" showErrorMessage="1" sqref="G33:L33" xr:uid="{8DBD60C7-006F-4FB0-8855-2DD59FB0CA6B}">
      <formula1>$N$33:$P$33</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B2F7-79ED-4541-B839-3943B9A56043}">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8</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IwqF/ZcnHcLckgrinx44lo8KzSJR5gZNf1+K3kLQqp2+BO4cBzBbne7bFpPo4ns1gjdUavXCgPVKFMBj6840Vw==" saltValue="6D8X6Luh1NQOutVkR4X3Bw=="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20" priority="4">
      <formula>OR($G$17=$N$17,$G$17=$O$17,$G$17=$P$17)</formula>
    </cfRule>
  </conditionalFormatting>
  <conditionalFormatting sqref="G20:L22">
    <cfRule type="expression" dxfId="19" priority="3">
      <formula>$G$7=$N$7</formula>
    </cfRule>
  </conditionalFormatting>
  <conditionalFormatting sqref="G22:L22">
    <cfRule type="expression" dxfId="18" priority="5">
      <formula>$G$21=$N$21</formula>
    </cfRule>
  </conditionalFormatting>
  <conditionalFormatting sqref="G25:L29">
    <cfRule type="expression" dxfId="17" priority="6">
      <formula>$G$24=$O$24</formula>
    </cfRule>
  </conditionalFormatting>
  <conditionalFormatting sqref="G27:L27">
    <cfRule type="expression" dxfId="16" priority="7">
      <formula>OR($G$26=$N$26,$G$26=$O$26)</formula>
    </cfRule>
  </conditionalFormatting>
  <conditionalFormatting sqref="G32:L34">
    <cfRule type="expression" dxfId="15" priority="1">
      <formula>$G$23=$N$23</formula>
    </cfRule>
  </conditionalFormatting>
  <conditionalFormatting sqref="G34:L34">
    <cfRule type="expression" dxfId="14" priority="2">
      <formula>OR($G$33=$N$33,$G$33=$O$33)</formula>
    </cfRule>
  </conditionalFormatting>
  <dataValidations count="12">
    <dataValidation type="list" allowBlank="1" showInputMessage="1" showErrorMessage="1" sqref="G24:L24" xr:uid="{03CD3033-BE8B-4B19-A2A2-88992B89871B}">
      <formula1>$N$24:$O$24</formula1>
    </dataValidation>
    <dataValidation type="list" allowBlank="1" showInputMessage="1" showErrorMessage="1" sqref="G9:L9" xr:uid="{68EECA22-D800-470C-9428-07F4EA9EC303}">
      <formula1>$N$9:$R$9</formula1>
    </dataValidation>
    <dataValidation type="list" allowBlank="1" showInputMessage="1" showErrorMessage="1" sqref="G23" xr:uid="{994B33ED-0A91-4BE5-963D-55AF3C068265}">
      <formula1>$N$23:$O$23</formula1>
    </dataValidation>
    <dataValidation type="list" allowBlank="1" showInputMessage="1" showErrorMessage="1" sqref="G17" xr:uid="{B14F613B-5264-4F5B-BFC2-9354A052B7CE}">
      <formula1>$N$17:$Q$17</formula1>
    </dataValidation>
    <dataValidation type="whole" allowBlank="1" showInputMessage="1" showErrorMessage="1" sqref="G25:H25 G30:H30" xr:uid="{358DD7D7-0AF7-441A-AA38-26232FA01E8C}">
      <formula1>0</formula1>
      <formula2>9999</formula2>
    </dataValidation>
    <dataValidation type="list" allowBlank="1" showInputMessage="1" showErrorMessage="1" sqref="G26" xr:uid="{E1A55509-045D-4EF1-9FA3-086749797038}">
      <formula1>$N$26:$P$26</formula1>
    </dataValidation>
    <dataValidation type="list" allowBlank="1" showInputMessage="1" showErrorMessage="1" sqref="G21:L21" xr:uid="{23C5A44D-2E97-4442-9A53-97A658FDC726}">
      <formula1>$N$21:$O$21</formula1>
    </dataValidation>
    <dataValidation type="list" allowBlank="1" showInputMessage="1" showErrorMessage="1" sqref="G7:L7" xr:uid="{281B6915-AAB4-4B4F-906A-5DED91AB3D32}">
      <formula1>$N$7:$Q$7</formula1>
    </dataValidation>
    <dataValidation type="list" allowBlank="1" showInputMessage="1" showErrorMessage="1" sqref="G20:L20" xr:uid="{C35B9B6E-26E8-4195-9483-A46529069048}">
      <formula1>$N$20:$P$20</formula1>
    </dataValidation>
    <dataValidation type="list" allowBlank="1" showInputMessage="1" showErrorMessage="1" sqref="G19:L19" xr:uid="{776C639B-5118-455F-A475-AAE674421DC5}">
      <formula1>$N$19:$O$19</formula1>
    </dataValidation>
    <dataValidation type="list" allowBlank="1" showInputMessage="1" showErrorMessage="1" sqref="G12:L12" xr:uid="{2A50F512-92A1-49DE-9645-BD377EC8F3AE}">
      <formula1>$N$12:$P$12</formula1>
    </dataValidation>
    <dataValidation type="list" allowBlank="1" showInputMessage="1" showErrorMessage="1" sqref="G33:L33" xr:uid="{EB88F01D-18C1-406D-AD12-FFEBB3E70F94}">
      <formula1>$N$33:$P$33</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508F-0DC3-48F9-8950-6C0EF7BFDF64}">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9</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wCCgQeCIAT0wBnNVCIZTwo1G486DkO3NXsgC1hdjmZlD+c6PCuZQV/GHX8VSBIddrXS4J2geaqxClG6ZvvQtqQ==" saltValue="E+NrcuqN7rGah2slLEJj2g=="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13" priority="4">
      <formula>OR($G$17=$N$17,$G$17=$O$17,$G$17=$P$17)</formula>
    </cfRule>
  </conditionalFormatting>
  <conditionalFormatting sqref="G20:L22">
    <cfRule type="expression" dxfId="12" priority="3">
      <formula>$G$7=$N$7</formula>
    </cfRule>
  </conditionalFormatting>
  <conditionalFormatting sqref="G22:L22">
    <cfRule type="expression" dxfId="11" priority="5">
      <formula>$G$21=$N$21</formula>
    </cfRule>
  </conditionalFormatting>
  <conditionalFormatting sqref="G25:L29">
    <cfRule type="expression" dxfId="10" priority="6">
      <formula>$G$24=$O$24</formula>
    </cfRule>
  </conditionalFormatting>
  <conditionalFormatting sqref="G27:L27">
    <cfRule type="expression" dxfId="9" priority="7">
      <formula>OR($G$26=$N$26,$G$26=$O$26)</formula>
    </cfRule>
  </conditionalFormatting>
  <conditionalFormatting sqref="G32:L34">
    <cfRule type="expression" dxfId="8" priority="1">
      <formula>$G$23=$N$23</formula>
    </cfRule>
  </conditionalFormatting>
  <conditionalFormatting sqref="G34:L34">
    <cfRule type="expression" dxfId="7" priority="2">
      <formula>OR($G$33=$N$33,$G$33=$O$33)</formula>
    </cfRule>
  </conditionalFormatting>
  <dataValidations count="12">
    <dataValidation type="list" allowBlank="1" showInputMessage="1" showErrorMessage="1" sqref="G24:L24" xr:uid="{1E967492-274D-4CF8-A314-2D72B1194F4D}">
      <formula1>$N$24:$O$24</formula1>
    </dataValidation>
    <dataValidation type="list" allowBlank="1" showInputMessage="1" showErrorMessage="1" sqref="G9:L9" xr:uid="{42AD3622-D116-4B32-B820-BD4660DB5C80}">
      <formula1>$N$9:$R$9</formula1>
    </dataValidation>
    <dataValidation type="list" allowBlank="1" showInputMessage="1" showErrorMessage="1" sqref="G23" xr:uid="{AD1634A6-6285-4E75-82E5-C804871D023D}">
      <formula1>$N$23:$O$23</formula1>
    </dataValidation>
    <dataValidation type="list" allowBlank="1" showInputMessage="1" showErrorMessage="1" sqref="G17" xr:uid="{2C4C9220-B165-4117-A08F-98237D72465B}">
      <formula1>$N$17:$Q$17</formula1>
    </dataValidation>
    <dataValidation type="whole" allowBlank="1" showInputMessage="1" showErrorMessage="1" sqref="G25:H25 G30:H30" xr:uid="{292C6A6D-4BA9-468E-9749-FEA8AAB38229}">
      <formula1>0</formula1>
      <formula2>9999</formula2>
    </dataValidation>
    <dataValidation type="list" allowBlank="1" showInputMessage="1" showErrorMessage="1" sqref="G26" xr:uid="{1E5CE763-9FE2-43EB-86F3-3C1346A3A799}">
      <formula1>$N$26:$P$26</formula1>
    </dataValidation>
    <dataValidation type="list" allowBlank="1" showInputMessage="1" showErrorMessage="1" sqref="G21:L21" xr:uid="{FC46A5DE-A164-4D7D-924F-BF6E0740B4C9}">
      <formula1>$N$21:$O$21</formula1>
    </dataValidation>
    <dataValidation type="list" allowBlank="1" showInputMessage="1" showErrorMessage="1" sqref="G7:L7" xr:uid="{CECED7FD-44B7-4B91-ADFF-4B9CE144AE71}">
      <formula1>$N$7:$Q$7</formula1>
    </dataValidation>
    <dataValidation type="list" allowBlank="1" showInputMessage="1" showErrorMessage="1" sqref="G20:L20" xr:uid="{4A51628A-9FA0-480A-A002-03FB31858919}">
      <formula1>$N$20:$P$20</formula1>
    </dataValidation>
    <dataValidation type="list" allowBlank="1" showInputMessage="1" showErrorMessage="1" sqref="G19:L19" xr:uid="{4DAAE5E9-532F-4AF9-84C8-F871D8A58882}">
      <formula1>$N$19:$O$19</formula1>
    </dataValidation>
    <dataValidation type="list" allowBlank="1" showInputMessage="1" showErrorMessage="1" sqref="G12:L12" xr:uid="{32A34A04-EB24-4FB4-884B-C3497D3D7BF3}">
      <formula1>$N$12:$P$12</formula1>
    </dataValidation>
    <dataValidation type="list" allowBlank="1" showInputMessage="1" showErrorMessage="1" sqref="G33:L33" xr:uid="{EFB2395B-1D5D-4867-AB03-A7A70CE47DDD}">
      <formula1>$N$33:$P$33</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5E40-965A-4268-98EC-988F4CF767DF}">
  <sheetPr>
    <pageSetUpPr fitToPage="1"/>
  </sheetPr>
  <dimension ref="A1:X36"/>
  <sheetViews>
    <sheetView view="pageBreakPreview" zoomScaleNormal="100" zoomScaleSheetLayoutView="100" workbookViewId="0"/>
  </sheetViews>
  <sheetFormatPr defaultColWidth="8.875" defaultRowHeight="15.75"/>
  <cols>
    <col min="1" max="2" width="2.625" style="4" customWidth="1"/>
    <col min="3" max="3" width="8.625" style="4" customWidth="1"/>
    <col min="4" max="5" width="16.625" style="4" customWidth="1"/>
    <col min="6" max="6" width="24.5" style="4" customWidth="1"/>
    <col min="7" max="7" width="12.625" style="4" customWidth="1"/>
    <col min="8" max="8" width="4.5" style="4" customWidth="1"/>
    <col min="9" max="9" width="3.125" style="4" customWidth="1"/>
    <col min="10" max="11" width="4.5" style="4" customWidth="1"/>
    <col min="12" max="12" width="2.625" style="4" customWidth="1"/>
    <col min="13" max="13" width="8.875" style="1" customWidth="1"/>
    <col min="14" max="14" width="13" style="1" hidden="1" customWidth="1"/>
    <col min="15" max="15" width="45.75" style="1" hidden="1" customWidth="1"/>
    <col min="16" max="16" width="12.75" style="1" hidden="1" customWidth="1"/>
    <col min="17" max="17" width="11" style="1" hidden="1" customWidth="1"/>
    <col min="18" max="18" width="8.875" style="1" hidden="1" customWidth="1"/>
    <col min="19" max="19" width="8.875" style="1" customWidth="1"/>
    <col min="20" max="20" width="8.625" style="1" customWidth="1"/>
    <col min="21" max="16384" width="8.875" style="4"/>
  </cols>
  <sheetData>
    <row r="1" spans="1:24" ht="16.5">
      <c r="A1" s="3"/>
      <c r="B1" s="3"/>
      <c r="C1" s="3"/>
      <c r="D1" s="3"/>
      <c r="E1" s="3"/>
      <c r="F1" s="3"/>
      <c r="G1" s="349" t="s">
        <v>0</v>
      </c>
      <c r="H1" s="349"/>
      <c r="I1" s="349"/>
      <c r="J1" s="349"/>
      <c r="K1" s="349"/>
      <c r="L1" s="349"/>
    </row>
    <row r="2" spans="1:24" ht="16.5">
      <c r="A2" s="3"/>
      <c r="B2" s="3"/>
      <c r="C2" s="3"/>
      <c r="D2" s="3"/>
      <c r="E2" s="3"/>
      <c r="F2" s="3"/>
      <c r="G2" s="350" t="s">
        <v>157</v>
      </c>
      <c r="H2" s="350"/>
      <c r="I2" s="350"/>
      <c r="J2" s="350"/>
      <c r="K2" s="350"/>
      <c r="L2" s="350"/>
    </row>
    <row r="3" spans="1:24" ht="20.100000000000001" customHeight="1">
      <c r="A3" s="351" t="s">
        <v>1</v>
      </c>
      <c r="B3" s="351"/>
      <c r="C3" s="351"/>
      <c r="D3" s="351"/>
      <c r="E3" s="351"/>
      <c r="F3" s="351"/>
      <c r="G3" s="351"/>
      <c r="H3" s="351"/>
      <c r="I3" s="351"/>
      <c r="J3" s="351"/>
      <c r="K3" s="351"/>
      <c r="L3" s="351"/>
      <c r="M3" s="351"/>
      <c r="N3" s="351"/>
      <c r="O3" s="351"/>
      <c r="P3" s="351"/>
      <c r="Q3" s="351"/>
      <c r="R3" s="351"/>
      <c r="S3" s="351"/>
      <c r="T3" s="351"/>
      <c r="U3" s="351"/>
      <c r="V3" s="351"/>
      <c r="W3" s="351"/>
      <c r="X3" s="351"/>
    </row>
    <row r="4" spans="1:24" ht="8.1" customHeight="1" thickBot="1">
      <c r="A4" s="7"/>
      <c r="B4" s="7"/>
      <c r="C4" s="7"/>
      <c r="D4" s="7"/>
      <c r="E4" s="7"/>
      <c r="F4" s="7"/>
      <c r="G4" s="7"/>
      <c r="H4" s="7"/>
      <c r="I4" s="7"/>
      <c r="J4" s="7"/>
      <c r="K4" s="7"/>
      <c r="L4" s="7"/>
    </row>
    <row r="5" spans="1:24" ht="24" customHeight="1" thickBot="1">
      <c r="A5" s="332" t="s">
        <v>2</v>
      </c>
      <c r="B5" s="333"/>
      <c r="C5" s="333"/>
      <c r="D5" s="8">
        <v>10</v>
      </c>
      <c r="E5" s="16" t="s">
        <v>3</v>
      </c>
      <c r="F5" s="352"/>
      <c r="G5" s="353"/>
      <c r="H5" s="353"/>
      <c r="I5" s="353"/>
      <c r="J5" s="353"/>
      <c r="K5" s="353"/>
      <c r="L5" s="354"/>
      <c r="M5" s="9"/>
    </row>
    <row r="6" spans="1:24" ht="8.1" customHeight="1" thickBot="1">
      <c r="A6" s="7"/>
      <c r="B6" s="7"/>
      <c r="C6" s="7"/>
      <c r="D6" s="7"/>
      <c r="E6" s="7"/>
      <c r="F6" s="7"/>
      <c r="G6" s="56"/>
      <c r="H6" s="56"/>
      <c r="I6" s="7"/>
      <c r="J6" s="7"/>
      <c r="K6" s="7"/>
      <c r="L6" s="7"/>
    </row>
    <row r="7" spans="1:24" ht="24" hidden="1" customHeight="1" thickBot="1">
      <c r="A7" s="332" t="s">
        <v>4</v>
      </c>
      <c r="B7" s="333"/>
      <c r="C7" s="333"/>
      <c r="D7" s="291"/>
      <c r="E7" s="249"/>
      <c r="F7" s="250"/>
      <c r="G7" s="334" t="s">
        <v>6</v>
      </c>
      <c r="H7" s="335"/>
      <c r="I7" s="335"/>
      <c r="J7" s="335"/>
      <c r="K7" s="335"/>
      <c r="L7" s="336"/>
      <c r="N7" s="2" t="s">
        <v>5</v>
      </c>
      <c r="O7" s="2" t="s">
        <v>6</v>
      </c>
      <c r="P7" s="2" t="s">
        <v>7</v>
      </c>
      <c r="Q7" s="2" t="s">
        <v>8</v>
      </c>
    </row>
    <row r="8" spans="1:24" ht="24" customHeight="1">
      <c r="A8" s="312" t="s">
        <v>9</v>
      </c>
      <c r="B8" s="313"/>
      <c r="C8" s="278"/>
      <c r="D8" s="164" t="s">
        <v>10</v>
      </c>
      <c r="E8" s="273" t="s">
        <v>11</v>
      </c>
      <c r="F8" s="250"/>
      <c r="G8" s="340"/>
      <c r="H8" s="341"/>
      <c r="I8" s="341"/>
      <c r="J8" s="341"/>
      <c r="K8" s="341"/>
      <c r="L8" s="342"/>
      <c r="U8" s="5"/>
      <c r="V8" s="5"/>
      <c r="W8" s="5"/>
      <c r="X8" s="5"/>
    </row>
    <row r="9" spans="1:24" ht="24" customHeight="1">
      <c r="A9" s="279"/>
      <c r="B9" s="314"/>
      <c r="C9" s="280"/>
      <c r="D9" s="164" t="s">
        <v>190</v>
      </c>
      <c r="E9" s="273" t="s">
        <v>189</v>
      </c>
      <c r="F9" s="274"/>
      <c r="G9" s="343"/>
      <c r="H9" s="344"/>
      <c r="I9" s="344"/>
      <c r="J9" s="344"/>
      <c r="K9" s="344"/>
      <c r="L9" s="345"/>
      <c r="N9" s="2" t="s">
        <v>184</v>
      </c>
      <c r="O9" s="2" t="s">
        <v>185</v>
      </c>
      <c r="P9" s="2" t="s">
        <v>186</v>
      </c>
      <c r="Q9" s="2" t="s">
        <v>187</v>
      </c>
      <c r="R9" s="2" t="s">
        <v>17</v>
      </c>
      <c r="U9" s="5"/>
      <c r="V9" s="5"/>
      <c r="W9" s="5"/>
      <c r="X9" s="5"/>
    </row>
    <row r="10" spans="1:24" ht="24" customHeight="1">
      <c r="A10" s="279"/>
      <c r="B10" s="314"/>
      <c r="C10" s="280"/>
      <c r="D10" s="164" t="s">
        <v>12</v>
      </c>
      <c r="E10" s="273" t="s">
        <v>13</v>
      </c>
      <c r="F10" s="274"/>
      <c r="G10" s="343"/>
      <c r="H10" s="344"/>
      <c r="I10" s="344"/>
      <c r="J10" s="344"/>
      <c r="K10" s="344"/>
      <c r="L10" s="345"/>
      <c r="U10" s="5"/>
      <c r="V10" s="5"/>
      <c r="W10" s="5"/>
      <c r="X10" s="5"/>
    </row>
    <row r="11" spans="1:24" ht="24" customHeight="1">
      <c r="A11" s="279"/>
      <c r="B11" s="314"/>
      <c r="C11" s="280"/>
      <c r="D11" s="164" t="s">
        <v>14</v>
      </c>
      <c r="E11" s="249" t="s">
        <v>15</v>
      </c>
      <c r="F11" s="250"/>
      <c r="G11" s="315"/>
      <c r="H11" s="316"/>
      <c r="I11" s="346" t="s">
        <v>16</v>
      </c>
      <c r="J11" s="347"/>
      <c r="K11" s="347"/>
      <c r="L11" s="348"/>
      <c r="U11" s="5"/>
      <c r="V11" s="5"/>
      <c r="W11" s="5"/>
      <c r="X11" s="5"/>
    </row>
    <row r="12" spans="1:24" ht="36" hidden="1">
      <c r="A12" s="337"/>
      <c r="B12" s="338"/>
      <c r="C12" s="339"/>
      <c r="D12" s="111" t="s">
        <v>150</v>
      </c>
      <c r="E12" s="274" t="s">
        <v>154</v>
      </c>
      <c r="F12" s="320"/>
      <c r="G12" s="321"/>
      <c r="H12" s="322"/>
      <c r="I12" s="322"/>
      <c r="J12" s="322"/>
      <c r="K12" s="322"/>
      <c r="L12" s="323"/>
      <c r="N12" s="2" t="s">
        <v>151</v>
      </c>
      <c r="O12" s="2" t="s">
        <v>152</v>
      </c>
      <c r="P12" s="2" t="s">
        <v>153</v>
      </c>
    </row>
    <row r="13" spans="1:24" ht="20.100000000000001" customHeight="1">
      <c r="A13" s="312" t="s">
        <v>20</v>
      </c>
      <c r="B13" s="313"/>
      <c r="C13" s="278"/>
      <c r="D13" s="164" t="s">
        <v>21</v>
      </c>
      <c r="E13" s="249" t="s">
        <v>22</v>
      </c>
      <c r="F13" s="250"/>
      <c r="G13" s="57" t="s">
        <v>23</v>
      </c>
      <c r="H13" s="45"/>
      <c r="I13" s="52" t="s">
        <v>24</v>
      </c>
      <c r="J13" s="53" t="s">
        <v>25</v>
      </c>
      <c r="K13" s="54"/>
      <c r="L13" s="55" t="s">
        <v>24</v>
      </c>
    </row>
    <row r="14" spans="1:24" ht="20.100000000000001" customHeight="1">
      <c r="A14" s="279"/>
      <c r="B14" s="314"/>
      <c r="C14" s="280"/>
      <c r="D14" s="164" t="s">
        <v>26</v>
      </c>
      <c r="E14" s="249" t="s">
        <v>27</v>
      </c>
      <c r="F14" s="250"/>
      <c r="G14" s="315"/>
      <c r="H14" s="316"/>
      <c r="I14" s="317" t="s">
        <v>16</v>
      </c>
      <c r="J14" s="318"/>
      <c r="K14" s="318"/>
      <c r="L14" s="319"/>
      <c r="U14" s="5"/>
      <c r="V14" s="5"/>
      <c r="W14" s="5"/>
      <c r="X14" s="5"/>
    </row>
    <row r="15" spans="1:24" ht="20.100000000000001" customHeight="1">
      <c r="A15" s="279"/>
      <c r="B15" s="314"/>
      <c r="C15" s="280"/>
      <c r="D15" s="164" t="str">
        <f>"着工"&amp;IF($G$7&lt;&gt;$N$7,"","（予定）")&amp;"年月"&amp;IF(OR($G$7=$O$7,$G$7=$P$7),"（当初）","")</f>
        <v>着工年月（当初）</v>
      </c>
      <c r="E15" s="324" t="s">
        <v>28</v>
      </c>
      <c r="F15" s="250"/>
      <c r="G15" s="268"/>
      <c r="H15" s="269"/>
      <c r="I15" s="50" t="s">
        <v>18</v>
      </c>
      <c r="J15" s="325"/>
      <c r="K15" s="326"/>
      <c r="L15" s="18" t="s">
        <v>19</v>
      </c>
      <c r="U15" s="5"/>
      <c r="V15" s="5"/>
      <c r="W15" s="5"/>
      <c r="X15" s="5"/>
    </row>
    <row r="16" spans="1:24" ht="20.100000000000001" customHeight="1">
      <c r="A16" s="279"/>
      <c r="B16" s="314"/>
      <c r="C16" s="280"/>
      <c r="D16" s="164" t="str">
        <f>"竣工"&amp;IF($G$7&lt;&gt;$N$7,"","（予定）")&amp;"年月"&amp;IF(OR($G$7=$O$7,$G$7=$P$7),"（当初）","")</f>
        <v>竣工年月（当初）</v>
      </c>
      <c r="E16" s="261" t="s">
        <v>28</v>
      </c>
      <c r="F16" s="262"/>
      <c r="G16" s="286"/>
      <c r="H16" s="287"/>
      <c r="I16" s="17" t="s">
        <v>18</v>
      </c>
      <c r="J16" s="327"/>
      <c r="K16" s="328"/>
      <c r="L16" s="51" t="s">
        <v>19</v>
      </c>
      <c r="U16" s="5"/>
      <c r="V16" s="5"/>
      <c r="W16" s="5"/>
      <c r="X16" s="5"/>
    </row>
    <row r="17" spans="1:24" ht="20.100000000000001" customHeight="1">
      <c r="A17" s="279"/>
      <c r="B17" s="314"/>
      <c r="C17" s="280"/>
      <c r="D17" s="267" t="s">
        <v>29</v>
      </c>
      <c r="E17" s="256" t="s">
        <v>30</v>
      </c>
      <c r="F17" s="257"/>
      <c r="G17" s="329"/>
      <c r="H17" s="330"/>
      <c r="I17" s="330"/>
      <c r="J17" s="330"/>
      <c r="K17" s="330"/>
      <c r="L17" s="331"/>
      <c r="N17" s="2" t="s">
        <v>31</v>
      </c>
      <c r="O17" s="2" t="s">
        <v>32</v>
      </c>
      <c r="P17" s="2" t="s">
        <v>33</v>
      </c>
      <c r="Q17" s="2" t="s">
        <v>34</v>
      </c>
    </row>
    <row r="18" spans="1:24" ht="20.100000000000001" customHeight="1">
      <c r="A18" s="279"/>
      <c r="B18" s="314"/>
      <c r="C18" s="280"/>
      <c r="D18" s="267"/>
      <c r="E18" s="261" t="s">
        <v>35</v>
      </c>
      <c r="F18" s="262"/>
      <c r="G18" s="297"/>
      <c r="H18" s="298"/>
      <c r="I18" s="298"/>
      <c r="J18" s="298"/>
      <c r="K18" s="298"/>
      <c r="L18" s="299"/>
    </row>
    <row r="19" spans="1:24" ht="39" hidden="1" customHeight="1">
      <c r="A19" s="279"/>
      <c r="B19" s="314"/>
      <c r="C19" s="280"/>
      <c r="D19" s="111"/>
      <c r="E19" s="274"/>
      <c r="F19" s="320"/>
      <c r="G19" s="321"/>
      <c r="H19" s="322"/>
      <c r="I19" s="322"/>
      <c r="J19" s="322"/>
      <c r="K19" s="322"/>
      <c r="L19" s="323"/>
      <c r="N19" s="2"/>
      <c r="O19" s="2"/>
    </row>
    <row r="20" spans="1:24" ht="32.1" customHeight="1">
      <c r="A20" s="279"/>
      <c r="B20" s="314"/>
      <c r="C20" s="280"/>
      <c r="D20" s="10" t="s">
        <v>36</v>
      </c>
      <c r="E20" s="273" t="s">
        <v>138</v>
      </c>
      <c r="F20" s="274"/>
      <c r="G20" s="300"/>
      <c r="H20" s="301"/>
      <c r="I20" s="301"/>
      <c r="J20" s="301"/>
      <c r="K20" s="301"/>
      <c r="L20" s="302"/>
      <c r="N20" s="2" t="s">
        <v>37</v>
      </c>
      <c r="O20" s="2" t="s">
        <v>38</v>
      </c>
      <c r="P20" s="2" t="s">
        <v>139</v>
      </c>
    </row>
    <row r="21" spans="1:24" ht="20.100000000000001" customHeight="1">
      <c r="A21" s="279"/>
      <c r="B21" s="314"/>
      <c r="C21" s="280"/>
      <c r="D21" s="303" t="s">
        <v>39</v>
      </c>
      <c r="E21" s="305" t="s">
        <v>40</v>
      </c>
      <c r="F21" s="306"/>
      <c r="G21" s="307"/>
      <c r="H21" s="308"/>
      <c r="I21" s="308"/>
      <c r="J21" s="308"/>
      <c r="K21" s="308"/>
      <c r="L21" s="309"/>
      <c r="N21" s="2" t="s">
        <v>41</v>
      </c>
      <c r="O21" s="2" t="s">
        <v>42</v>
      </c>
    </row>
    <row r="22" spans="1:24" ht="20.100000000000001" customHeight="1">
      <c r="A22" s="279"/>
      <c r="B22" s="314"/>
      <c r="C22" s="280"/>
      <c r="D22" s="304"/>
      <c r="E22" s="310" t="s">
        <v>43</v>
      </c>
      <c r="F22" s="311"/>
      <c r="G22" s="292"/>
      <c r="H22" s="293"/>
      <c r="I22" s="293"/>
      <c r="J22" s="293"/>
      <c r="K22" s="293"/>
      <c r="L22" s="294"/>
    </row>
    <row r="23" spans="1:24" ht="20.100000000000001" customHeight="1">
      <c r="A23" s="11"/>
      <c r="B23" s="243" t="s">
        <v>44</v>
      </c>
      <c r="C23" s="278"/>
      <c r="D23" s="164" t="s">
        <v>45</v>
      </c>
      <c r="E23" s="249" t="s">
        <v>46</v>
      </c>
      <c r="F23" s="250"/>
      <c r="G23" s="281"/>
      <c r="H23" s="282"/>
      <c r="I23" s="282"/>
      <c r="J23" s="282"/>
      <c r="K23" s="282"/>
      <c r="L23" s="283"/>
      <c r="N23" s="2" t="s">
        <v>47</v>
      </c>
      <c r="O23" s="2" t="s">
        <v>48</v>
      </c>
      <c r="U23" s="5"/>
      <c r="V23" s="5"/>
      <c r="W23" s="5"/>
      <c r="X23" s="5"/>
    </row>
    <row r="24" spans="1:24" ht="20.100000000000001" customHeight="1">
      <c r="A24" s="11"/>
      <c r="B24" s="279"/>
      <c r="C24" s="280"/>
      <c r="D24" s="164" t="s">
        <v>49</v>
      </c>
      <c r="E24" s="249" t="s">
        <v>191</v>
      </c>
      <c r="F24" s="250"/>
      <c r="G24" s="281"/>
      <c r="H24" s="282"/>
      <c r="I24" s="282"/>
      <c r="J24" s="282"/>
      <c r="K24" s="282"/>
      <c r="L24" s="283"/>
      <c r="N24" s="2" t="s">
        <v>172</v>
      </c>
      <c r="O24" s="15" t="s">
        <v>171</v>
      </c>
      <c r="U24" s="5"/>
      <c r="V24" s="5"/>
      <c r="W24" s="5"/>
      <c r="X24" s="5"/>
    </row>
    <row r="25" spans="1:24" ht="28.15" customHeight="1">
      <c r="A25" s="11"/>
      <c r="B25" s="11"/>
      <c r="C25" s="284" t="s">
        <v>174</v>
      </c>
      <c r="D25" s="164" t="s">
        <v>50</v>
      </c>
      <c r="E25" s="249" t="s">
        <v>51</v>
      </c>
      <c r="F25" s="250"/>
      <c r="G25" s="286"/>
      <c r="H25" s="287"/>
      <c r="I25" s="288" t="s">
        <v>52</v>
      </c>
      <c r="J25" s="289"/>
      <c r="K25" s="289"/>
      <c r="L25" s="290"/>
    </row>
    <row r="26" spans="1:24" ht="20.100000000000001" customHeight="1">
      <c r="A26" s="11"/>
      <c r="B26" s="11"/>
      <c r="C26" s="285"/>
      <c r="D26" s="291" t="s">
        <v>53</v>
      </c>
      <c r="E26" s="256" t="s">
        <v>54</v>
      </c>
      <c r="F26" s="257"/>
      <c r="G26" s="258"/>
      <c r="H26" s="259"/>
      <c r="I26" s="259"/>
      <c r="J26" s="259"/>
      <c r="K26" s="259"/>
      <c r="L26" s="260"/>
      <c r="N26" s="2" t="s">
        <v>55</v>
      </c>
      <c r="O26" s="2" t="s">
        <v>56</v>
      </c>
      <c r="P26" s="2" t="s">
        <v>17</v>
      </c>
    </row>
    <row r="27" spans="1:24" ht="18.75" customHeight="1">
      <c r="A27" s="11"/>
      <c r="B27" s="11"/>
      <c r="C27" s="285"/>
      <c r="D27" s="291"/>
      <c r="E27" s="261" t="s">
        <v>35</v>
      </c>
      <c r="F27" s="262"/>
      <c r="G27" s="292"/>
      <c r="H27" s="293"/>
      <c r="I27" s="293"/>
      <c r="J27" s="293"/>
      <c r="K27" s="293"/>
      <c r="L27" s="294"/>
    </row>
    <row r="28" spans="1:24" ht="20.100000000000001" customHeight="1">
      <c r="A28" s="11"/>
      <c r="B28" s="11"/>
      <c r="C28" s="285"/>
      <c r="D28" s="254" t="s">
        <v>57</v>
      </c>
      <c r="E28" s="110" t="s">
        <v>58</v>
      </c>
      <c r="F28" s="110" t="s">
        <v>59</v>
      </c>
      <c r="G28" s="295"/>
      <c r="H28" s="296"/>
      <c r="I28" s="296"/>
      <c r="J28" s="296"/>
      <c r="K28" s="296"/>
      <c r="L28" s="114" t="s">
        <v>16</v>
      </c>
    </row>
    <row r="29" spans="1:24" ht="20.100000000000001" customHeight="1">
      <c r="A29" s="11"/>
      <c r="B29" s="11"/>
      <c r="C29" s="285"/>
      <c r="D29" s="255"/>
      <c r="E29" s="110" t="s">
        <v>60</v>
      </c>
      <c r="F29" s="110" t="s">
        <v>61</v>
      </c>
      <c r="G29" s="295"/>
      <c r="H29" s="296"/>
      <c r="I29" s="296"/>
      <c r="J29" s="296"/>
      <c r="K29" s="296"/>
      <c r="L29" s="114" t="s">
        <v>16</v>
      </c>
    </row>
    <row r="30" spans="1:24" ht="28.15" customHeight="1">
      <c r="A30" s="11"/>
      <c r="B30" s="12"/>
      <c r="C30" s="266" t="s">
        <v>175</v>
      </c>
      <c r="D30" s="164" t="s">
        <v>62</v>
      </c>
      <c r="E30" s="249" t="s">
        <v>63</v>
      </c>
      <c r="F30" s="250"/>
      <c r="G30" s="268"/>
      <c r="H30" s="269"/>
      <c r="I30" s="270" t="s">
        <v>64</v>
      </c>
      <c r="J30" s="271"/>
      <c r="K30" s="271"/>
      <c r="L30" s="272"/>
    </row>
    <row r="31" spans="1:24" ht="72" customHeight="1">
      <c r="A31" s="12"/>
      <c r="B31" s="14"/>
      <c r="C31" s="267"/>
      <c r="D31" s="164" t="s">
        <v>178</v>
      </c>
      <c r="E31" s="273" t="s">
        <v>65</v>
      </c>
      <c r="F31" s="274"/>
      <c r="G31" s="275"/>
      <c r="H31" s="276"/>
      <c r="I31" s="276"/>
      <c r="J31" s="276"/>
      <c r="K31" s="276"/>
      <c r="L31" s="277"/>
    </row>
    <row r="32" spans="1:24" ht="27.95" customHeight="1">
      <c r="A32" s="11"/>
      <c r="B32" s="243" t="s">
        <v>66</v>
      </c>
      <c r="C32" s="244"/>
      <c r="D32" s="164" t="s">
        <v>173</v>
      </c>
      <c r="E32" s="249" t="s">
        <v>51</v>
      </c>
      <c r="F32" s="250"/>
      <c r="G32" s="251"/>
      <c r="H32" s="252"/>
      <c r="I32" s="252"/>
      <c r="J32" s="252"/>
      <c r="K32" s="252"/>
      <c r="L32" s="253"/>
    </row>
    <row r="33" spans="1:16" ht="19.5" customHeight="1">
      <c r="A33" s="11"/>
      <c r="B33" s="245"/>
      <c r="C33" s="246"/>
      <c r="D33" s="254" t="s">
        <v>53</v>
      </c>
      <c r="E33" s="256" t="s">
        <v>54</v>
      </c>
      <c r="F33" s="257"/>
      <c r="G33" s="258"/>
      <c r="H33" s="259"/>
      <c r="I33" s="259"/>
      <c r="J33" s="259"/>
      <c r="K33" s="259"/>
      <c r="L33" s="260"/>
      <c r="N33" s="2" t="s">
        <v>55</v>
      </c>
      <c r="O33" s="2" t="s">
        <v>56</v>
      </c>
      <c r="P33" s="2" t="s">
        <v>17</v>
      </c>
    </row>
    <row r="34" spans="1:16" ht="19.5" customHeight="1" thickBot="1">
      <c r="A34" s="13"/>
      <c r="B34" s="247"/>
      <c r="C34" s="248"/>
      <c r="D34" s="255"/>
      <c r="E34" s="261" t="s">
        <v>35</v>
      </c>
      <c r="F34" s="262"/>
      <c r="G34" s="263"/>
      <c r="H34" s="264"/>
      <c r="I34" s="264"/>
      <c r="J34" s="264"/>
      <c r="K34" s="264"/>
      <c r="L34" s="265"/>
    </row>
    <row r="35" spans="1:16" ht="20.100000000000001" customHeight="1">
      <c r="A35" s="3"/>
      <c r="B35" s="3"/>
      <c r="C35" s="242" t="s">
        <v>67</v>
      </c>
      <c r="D35" s="242"/>
      <c r="E35" s="242"/>
      <c r="F35" s="242"/>
      <c r="G35" s="242"/>
      <c r="H35" s="242"/>
      <c r="I35" s="242"/>
      <c r="J35" s="242"/>
      <c r="K35" s="242"/>
      <c r="L35" s="242"/>
    </row>
    <row r="36" spans="1:16" ht="20.100000000000001" customHeight="1">
      <c r="A36" s="3"/>
      <c r="B36" s="3"/>
      <c r="C36" s="242"/>
      <c r="D36" s="242"/>
      <c r="E36" s="242"/>
      <c r="F36" s="242"/>
      <c r="G36" s="242"/>
      <c r="H36" s="242"/>
      <c r="I36" s="242"/>
      <c r="J36" s="242"/>
      <c r="K36" s="242"/>
      <c r="L36" s="242"/>
    </row>
  </sheetData>
  <sheetProtection algorithmName="SHA-512" hashValue="C7nhGrVTAdirenpi10q/afOuW5f18gk3NSVgHchtfVm96rFekMA+EIj9ICqjDEYPYd8P7ybS5aPgv9EzJR2X2w==" saltValue="T8BkGWEHccK0uHwHJmXVJQ==" spinCount="100000" sheet="1" objects="1" scenarios="1"/>
  <protectedRanges>
    <protectedRange sqref="F5 G8:L10 G11:G12 H13 K13 G14:H16 J15:K16 G17:L24 G25 G26:L27 G28:K29 G30 G31:L34" name="入力箇所"/>
  </protectedRanges>
  <mergeCells count="79">
    <mergeCell ref="C35:L35"/>
    <mergeCell ref="C36:L36"/>
    <mergeCell ref="B32:C34"/>
    <mergeCell ref="E32:F32"/>
    <mergeCell ref="G32:L32"/>
    <mergeCell ref="D33:D34"/>
    <mergeCell ref="E33:F33"/>
    <mergeCell ref="G33:L33"/>
    <mergeCell ref="E34:F34"/>
    <mergeCell ref="G34:L34"/>
    <mergeCell ref="C30:C31"/>
    <mergeCell ref="E30:F30"/>
    <mergeCell ref="G30:H30"/>
    <mergeCell ref="I30:L30"/>
    <mergeCell ref="E31:F31"/>
    <mergeCell ref="G31:L31"/>
    <mergeCell ref="E26:F26"/>
    <mergeCell ref="G26:L26"/>
    <mergeCell ref="E27:F27"/>
    <mergeCell ref="G27:L27"/>
    <mergeCell ref="D28:D29"/>
    <mergeCell ref="G28:K28"/>
    <mergeCell ref="G29:K29"/>
    <mergeCell ref="B23:C24"/>
    <mergeCell ref="E23:F23"/>
    <mergeCell ref="G23:L23"/>
    <mergeCell ref="E24:F24"/>
    <mergeCell ref="G24:L24"/>
    <mergeCell ref="C25:C29"/>
    <mergeCell ref="E25:F25"/>
    <mergeCell ref="G25:H25"/>
    <mergeCell ref="I25:L25"/>
    <mergeCell ref="D26:D27"/>
    <mergeCell ref="E20:F20"/>
    <mergeCell ref="G20:L20"/>
    <mergeCell ref="D21:D22"/>
    <mergeCell ref="E21:F21"/>
    <mergeCell ref="G21:L21"/>
    <mergeCell ref="E22:F22"/>
    <mergeCell ref="G22:L22"/>
    <mergeCell ref="D17:D18"/>
    <mergeCell ref="E17:F17"/>
    <mergeCell ref="G17:L17"/>
    <mergeCell ref="E18:F18"/>
    <mergeCell ref="G18:L18"/>
    <mergeCell ref="E19:F19"/>
    <mergeCell ref="G19:L19"/>
    <mergeCell ref="E15:F15"/>
    <mergeCell ref="G15:H15"/>
    <mergeCell ref="J15:K15"/>
    <mergeCell ref="E16:F16"/>
    <mergeCell ref="G16:H16"/>
    <mergeCell ref="J16:K16"/>
    <mergeCell ref="E11:F11"/>
    <mergeCell ref="G11:H11"/>
    <mergeCell ref="I11:L11"/>
    <mergeCell ref="E12:F12"/>
    <mergeCell ref="G12:L12"/>
    <mergeCell ref="A13:C22"/>
    <mergeCell ref="E13:F13"/>
    <mergeCell ref="E14:F14"/>
    <mergeCell ref="G14:H14"/>
    <mergeCell ref="I14:L14"/>
    <mergeCell ref="A7:D7"/>
    <mergeCell ref="E7:F7"/>
    <mergeCell ref="G7:L7"/>
    <mergeCell ref="A8:C12"/>
    <mergeCell ref="E8:F8"/>
    <mergeCell ref="G8:L8"/>
    <mergeCell ref="E9:F9"/>
    <mergeCell ref="G9:L9"/>
    <mergeCell ref="E10:F10"/>
    <mergeCell ref="G10:L10"/>
    <mergeCell ref="G1:L1"/>
    <mergeCell ref="G2:L2"/>
    <mergeCell ref="A3:L3"/>
    <mergeCell ref="M3:X3"/>
    <mergeCell ref="A5:C5"/>
    <mergeCell ref="F5:L5"/>
  </mergeCells>
  <phoneticPr fontId="1"/>
  <conditionalFormatting sqref="G18:L18">
    <cfRule type="expression" dxfId="6" priority="4">
      <formula>OR($G$17=$N$17,$G$17=$O$17,$G$17=$P$17)</formula>
    </cfRule>
  </conditionalFormatting>
  <conditionalFormatting sqref="G20:L22">
    <cfRule type="expression" dxfId="5" priority="3">
      <formula>$G$7=$N$7</formula>
    </cfRule>
  </conditionalFormatting>
  <conditionalFormatting sqref="G22:L22">
    <cfRule type="expression" dxfId="4" priority="5">
      <formula>$G$21=$N$21</formula>
    </cfRule>
  </conditionalFormatting>
  <conditionalFormatting sqref="G25:L29">
    <cfRule type="expression" dxfId="3" priority="6">
      <formula>$G$24=$O$24</formula>
    </cfRule>
  </conditionalFormatting>
  <conditionalFormatting sqref="G27:L27">
    <cfRule type="expression" dxfId="2" priority="7">
      <formula>OR($G$26=$N$26,$G$26=$O$26)</formula>
    </cfRule>
  </conditionalFormatting>
  <conditionalFormatting sqref="G32:L34">
    <cfRule type="expression" dxfId="1" priority="1">
      <formula>$G$23=$N$23</formula>
    </cfRule>
  </conditionalFormatting>
  <conditionalFormatting sqref="G34:L34">
    <cfRule type="expression" dxfId="0" priority="2">
      <formula>OR($G$33=$N$33,$G$33=$O$33)</formula>
    </cfRule>
  </conditionalFormatting>
  <dataValidations count="12">
    <dataValidation type="list" allowBlank="1" showInputMessage="1" showErrorMessage="1" sqref="G33:L33" xr:uid="{50820F6C-88FF-4AFD-914B-1D5B0CEE118E}">
      <formula1>$N$33:$P$33</formula1>
    </dataValidation>
    <dataValidation type="list" allowBlank="1" showInputMessage="1" showErrorMessage="1" sqref="G12:L12" xr:uid="{855E8E6E-F5F8-4267-B7D2-EE3DF4AAB7F2}">
      <formula1>$N$12:$P$12</formula1>
    </dataValidation>
    <dataValidation type="list" allowBlank="1" showInputMessage="1" showErrorMessage="1" sqref="G19:L19" xr:uid="{B02A2944-A953-4BE6-B530-19F07F6F96C1}">
      <formula1>$N$19:$O$19</formula1>
    </dataValidation>
    <dataValidation type="list" allowBlank="1" showInputMessage="1" showErrorMessage="1" sqref="G20:L20" xr:uid="{3539891D-73D8-4772-8DFD-BB6A75C6F0CE}">
      <formula1>$N$20:$P$20</formula1>
    </dataValidation>
    <dataValidation type="list" allowBlank="1" showInputMessage="1" showErrorMessage="1" sqref="G7:L7" xr:uid="{D66D34AD-BB3D-4057-9000-8E3D89AB1350}">
      <formula1>$N$7:$Q$7</formula1>
    </dataValidation>
    <dataValidation type="list" allowBlank="1" showInputMessage="1" showErrorMessage="1" sqref="G21:L21" xr:uid="{35CE6AB0-1DB2-4753-8939-381D4DFD30BE}">
      <formula1>$N$21:$O$21</formula1>
    </dataValidation>
    <dataValidation type="list" allowBlank="1" showInputMessage="1" showErrorMessage="1" sqref="G26" xr:uid="{8B7E8985-3E8F-43BB-959E-48FB803C3FF9}">
      <formula1>$N$26:$P$26</formula1>
    </dataValidation>
    <dataValidation type="whole" allowBlank="1" showInputMessage="1" showErrorMessage="1" sqref="G25:H25 G30:H30" xr:uid="{4C2F59C6-4ACD-433F-B72B-26DE013287FF}">
      <formula1>0</formula1>
      <formula2>9999</formula2>
    </dataValidation>
    <dataValidation type="list" allowBlank="1" showInputMessage="1" showErrorMessage="1" sqref="G17" xr:uid="{80D70E5B-05B7-47F0-AC03-A2837B708EB3}">
      <formula1>$N$17:$Q$17</formula1>
    </dataValidation>
    <dataValidation type="list" allowBlank="1" showInputMessage="1" showErrorMessage="1" sqref="G23" xr:uid="{128E8861-7E35-4CC7-A64A-690BF3ECCC75}">
      <formula1>$N$23:$O$23</formula1>
    </dataValidation>
    <dataValidation type="list" allowBlank="1" showInputMessage="1" showErrorMessage="1" sqref="G9:L9" xr:uid="{2D46412F-6510-4534-B69B-F43893CB255D}">
      <formula1>$N$9:$R$9</formula1>
    </dataValidation>
    <dataValidation type="list" allowBlank="1" showInputMessage="1" showErrorMessage="1" sqref="G24:L24" xr:uid="{05C353E2-1038-4D32-BD10-7DB52097DDBB}">
      <formula1>$N$24:$O$24</formula1>
    </dataValidation>
  </dataValidations>
  <pageMargins left="0.70866141732283472" right="0.51181102362204722" top="0.55118110236220474" bottom="0.55118110236220474"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47"/>
  <sheetViews>
    <sheetView view="pageBreakPreview" zoomScale="90" zoomScaleNormal="100" zoomScaleSheetLayoutView="90" workbookViewId="0"/>
  </sheetViews>
  <sheetFormatPr defaultColWidth="8.875" defaultRowHeight="24" customHeight="1"/>
  <cols>
    <col min="1" max="1" width="3.625" style="4" customWidth="1"/>
    <col min="2" max="2" width="6.625" style="4" hidden="1" customWidth="1"/>
    <col min="3" max="3" width="2.625" style="4" customWidth="1"/>
    <col min="4" max="4" width="6.625" style="4" customWidth="1"/>
    <col min="5" max="8" width="12.625" style="4" customWidth="1"/>
    <col min="9" max="9" width="20.625" style="4" customWidth="1"/>
    <col min="10" max="12" width="12.625" style="4" customWidth="1"/>
    <col min="13" max="13" width="2.625" style="4" customWidth="1"/>
    <col min="14" max="14" width="8.875" style="4" customWidth="1"/>
    <col min="15" max="16" width="8.875" style="4" hidden="1" customWidth="1"/>
    <col min="17" max="18" width="0" style="4" hidden="1" customWidth="1"/>
    <col min="19" max="16384" width="8.875" style="4"/>
  </cols>
  <sheetData>
    <row r="2" spans="2:20" ht="15.75">
      <c r="C2" s="3"/>
      <c r="D2" s="3"/>
      <c r="E2" s="3"/>
      <c r="F2" s="3"/>
      <c r="G2" s="3"/>
      <c r="H2" s="3"/>
      <c r="I2" s="3"/>
      <c r="J2" s="3"/>
      <c r="K2" s="3"/>
      <c r="L2" s="121" t="s">
        <v>68</v>
      </c>
      <c r="M2" s="3"/>
    </row>
    <row r="3" spans="2:20" ht="16.5">
      <c r="C3" s="3"/>
      <c r="D3" s="3"/>
      <c r="E3" s="3"/>
      <c r="F3" s="3"/>
      <c r="G3" s="3"/>
      <c r="H3" s="3"/>
      <c r="I3" s="3"/>
      <c r="J3" s="3"/>
      <c r="K3" s="3"/>
      <c r="L3" s="232" t="s">
        <v>157</v>
      </c>
      <c r="M3" s="235"/>
      <c r="N3" s="235"/>
      <c r="O3" s="235"/>
      <c r="P3" s="235"/>
      <c r="Q3" s="235"/>
    </row>
    <row r="4" spans="2:20" ht="19.5">
      <c r="C4" s="120" t="s">
        <v>69</v>
      </c>
      <c r="D4" s="120"/>
      <c r="E4" s="120"/>
      <c r="F4" s="120"/>
      <c r="G4" s="120"/>
      <c r="H4" s="120"/>
      <c r="I4" s="120"/>
      <c r="J4" s="120"/>
      <c r="K4" s="120"/>
      <c r="L4" s="120"/>
      <c r="M4" s="120"/>
    </row>
    <row r="5" spans="2:20" s="122" customFormat="1" ht="36" customHeight="1">
      <c r="C5" s="123"/>
      <c r="D5" s="371" t="s">
        <v>70</v>
      </c>
      <c r="E5" s="372"/>
      <c r="F5" s="372"/>
      <c r="G5" s="372"/>
      <c r="H5" s="372"/>
      <c r="I5" s="372"/>
      <c r="J5" s="372"/>
      <c r="K5" s="372"/>
      <c r="L5" s="372"/>
      <c r="M5" s="123"/>
    </row>
    <row r="6" spans="2:20" s="122" customFormat="1" ht="24" customHeight="1">
      <c r="C6" s="123"/>
      <c r="D6" s="363" t="s">
        <v>71</v>
      </c>
      <c r="E6" s="363"/>
      <c r="F6" s="363"/>
      <c r="G6" s="123"/>
      <c r="H6" s="123"/>
      <c r="I6" s="123"/>
      <c r="J6" s="123"/>
      <c r="K6" s="123"/>
      <c r="L6" s="123"/>
      <c r="M6" s="123"/>
    </row>
    <row r="7" spans="2:20" ht="24" customHeight="1">
      <c r="C7" s="3"/>
      <c r="D7" s="362" t="s">
        <v>2</v>
      </c>
      <c r="E7" s="367" t="s">
        <v>3</v>
      </c>
      <c r="F7" s="368"/>
      <c r="G7" s="362" t="s">
        <v>29</v>
      </c>
      <c r="H7" s="362" t="s">
        <v>72</v>
      </c>
      <c r="I7" s="166" t="s">
        <v>73</v>
      </c>
      <c r="J7" s="3"/>
      <c r="K7" s="3"/>
      <c r="L7" s="3"/>
      <c r="M7" s="3"/>
      <c r="T7" s="122"/>
    </row>
    <row r="8" spans="2:20" ht="24" customHeight="1">
      <c r="C8" s="3"/>
      <c r="D8" s="362"/>
      <c r="E8" s="369"/>
      <c r="F8" s="370"/>
      <c r="G8" s="362"/>
      <c r="H8" s="362"/>
      <c r="I8" s="107" t="s">
        <v>74</v>
      </c>
      <c r="J8" s="234"/>
      <c r="K8" s="234"/>
      <c r="L8" s="3"/>
      <c r="M8" s="3"/>
      <c r="O8" s="236" t="s">
        <v>75</v>
      </c>
      <c r="P8" s="236" t="s">
        <v>76</v>
      </c>
      <c r="R8" s="236" t="s">
        <v>176</v>
      </c>
      <c r="T8" s="122"/>
    </row>
    <row r="9" spans="2:20" ht="24" customHeight="1">
      <c r="B9" s="115" t="str" cm="1">
        <f t="array" aca="1" ref="B9" ca="1">IF($R9&lt;&gt;0,INDIRECT("'様式4-1_棟番号"&amp;$D9&amp;"'!G7"),"")</f>
        <v/>
      </c>
      <c r="C9" s="3"/>
      <c r="D9" s="118">
        <v>1</v>
      </c>
      <c r="E9" s="355" t="str" cm="1">
        <f t="array" aca="1" ref="E9" ca="1">IF($R9&lt;&gt;0,INDIRECT("'様式4-1_棟番号"&amp;$D9&amp;"'!F5"),"")</f>
        <v/>
      </c>
      <c r="F9" s="357"/>
      <c r="G9" s="108" t="str" cm="1">
        <f t="array" aca="1" ref="G9" ca="1">IF($R9&lt;&gt;0,INDIRECT("'様式4-1_棟番号"&amp;$D9&amp;"'!G17"),"")</f>
        <v/>
      </c>
      <c r="H9" s="109" t="str" cm="1">
        <f t="array" aca="1" ref="H9" ca="1">IF($R9&lt;&gt;0,INDIRECT("'様式4-1_棟番号"&amp;$D9&amp;"'!H13"),"")</f>
        <v/>
      </c>
      <c r="I9" s="117" t="str" cm="1">
        <f t="array" aca="1" ref="I9" ca="1">IF($R9&lt;&gt;0,INDIRECT("'様式4-1_棟番号"&amp;$D9&amp;"'!G16"),"")</f>
        <v/>
      </c>
      <c r="J9" s="233"/>
      <c r="K9" s="233"/>
      <c r="L9" s="3"/>
      <c r="M9" s="3"/>
      <c r="O9" s="236" t="str" cm="1">
        <f t="array" aca="1" ref="O9" ca="1">IF($R9&lt;&gt;0,INDIRECT("'様式4-1_棟番号"&amp;$D9&amp;"'!G25"),"")</f>
        <v/>
      </c>
      <c r="P9" s="236" t="str" cm="1">
        <f t="array" aca="1" ref="P9" ca="1">IF($R9&lt;&gt;0,INDIRECT("'様式4-1_棟番号"&amp;$D9&amp;"'!G30"),"")</f>
        <v/>
      </c>
      <c r="R9" s="236">
        <f ca="1">COUNTA(
INDIRECT("'様式4-1_棟番号"&amp;$D9&amp;"'!$F$5"),
INDIRECT("'様式4-1_棟番号"&amp;$D9&amp;"'!$G$8:$L$10"),
INDIRECT("'様式4-1_棟番号"&amp;$D9&amp;"'!$G$11"),
INDIRECT("'様式4-1_棟番号"&amp;$D9&amp;"'!$G$12"),
INDIRECT("'様式4-1_棟番号"&amp;$D9&amp;"'!$H$13"),
INDIRECT("'様式4-1_棟番号"&amp;$D9&amp;"'!$K$13"),
INDIRECT("'様式4-1_棟番号"&amp;$D9&amp;"'!$G$14:$H$16"),
INDIRECT("'様式4-1_棟番号"&amp;$D9&amp;"'!$J$15:$K$16"),
INDIRECT("'様式4-1_棟番号"&amp;$D9&amp;"'!$G$17:$L$22"),
INDIRECT("'様式4-1_棟番号"&amp;$D9&amp;"'!$G$23:$L$24"),
INDIRECT("'様式4-1_棟番号"&amp;$D9&amp;"'!$G$25"),
INDIRECT("'様式4-1_棟番号"&amp;$D9&amp;"'!$G$26:$L$27"),
INDIRECT("'様式4-1_棟番号"&amp;$D9&amp;"'!$G$28:$K$29"),
INDIRECT("'様式4-1_棟番号"&amp;$D9&amp;"'!$G$30"),
INDIRECT("'様式4-1_棟番号"&amp;$D9&amp;"'!$G$31:$L$34")
)</f>
        <v>0</v>
      </c>
      <c r="T9" s="122"/>
    </row>
    <row r="10" spans="2:20" ht="24" customHeight="1">
      <c r="B10" s="115" t="str" cm="1">
        <f t="array" aca="1" ref="B10" ca="1">IF($R10&lt;&gt;0,INDIRECT("'様式4-1_棟番号"&amp;$D10&amp;"'!G7"),"")</f>
        <v/>
      </c>
      <c r="C10" s="3"/>
      <c r="D10" s="118">
        <v>2</v>
      </c>
      <c r="E10" s="355" t="str" cm="1">
        <f t="array" aca="1" ref="E10" ca="1">IF($R10&lt;&gt;0,INDIRECT("'様式4-1_棟番号"&amp;$D10&amp;"'!F5"),"")</f>
        <v/>
      </c>
      <c r="F10" s="357"/>
      <c r="G10" s="108" t="str" cm="1">
        <f t="array" aca="1" ref="G10" ca="1">IF($R10&lt;&gt;0,INDIRECT("'様式4-1_棟番号"&amp;$D10&amp;"'!G17"),"")</f>
        <v/>
      </c>
      <c r="H10" s="109" t="str" cm="1">
        <f t="array" aca="1" ref="H10" ca="1">IF($R10&lt;&gt;0,INDIRECT("'様式4-1_棟番号"&amp;$D10&amp;"'!H13"),"")</f>
        <v/>
      </c>
      <c r="I10" s="117" t="str" cm="1">
        <f t="array" aca="1" ref="I10" ca="1">IF($R10&lt;&gt;0,INDIRECT("'様式4-1_棟番号"&amp;$D10&amp;"'!G16"),"")</f>
        <v/>
      </c>
      <c r="J10" s="233"/>
      <c r="K10" s="233"/>
      <c r="L10" s="3"/>
      <c r="M10" s="3"/>
      <c r="O10" s="236" t="str" cm="1">
        <f t="array" aca="1" ref="O10" ca="1">IF($R10&lt;&gt;0,INDIRECT("'様式4-1_棟番号"&amp;$D10&amp;"'!G25"),"")</f>
        <v/>
      </c>
      <c r="P10" s="236" t="str" cm="1">
        <f t="array" aca="1" ref="P10" ca="1">IF($R10&lt;&gt;0,INDIRECT("'様式4-1_棟番号"&amp;$D10&amp;"'!G30"),"")</f>
        <v/>
      </c>
      <c r="R10" s="236">
        <f t="shared" ref="R10:R18" ca="1" si="0">COUNTA(
INDIRECT("'様式4-1_棟番号"&amp;$D10&amp;"'!$F$5"),
INDIRECT("'様式4-1_棟番号"&amp;$D10&amp;"'!$G$8:$L$10"),
INDIRECT("'様式4-1_棟番号"&amp;$D10&amp;"'!$G$11"),
INDIRECT("'様式4-1_棟番号"&amp;$D10&amp;"'!$G$12"),
INDIRECT("'様式4-1_棟番号"&amp;$D10&amp;"'!$H$13"),
INDIRECT("'様式4-1_棟番号"&amp;$D10&amp;"'!$K$13"),
INDIRECT("'様式4-1_棟番号"&amp;$D10&amp;"'!$G$14:$H$16"),
INDIRECT("'様式4-1_棟番号"&amp;$D10&amp;"'!$J$15:$K$16"),
INDIRECT("'様式4-1_棟番号"&amp;$D10&amp;"'!$G$17:$L$22"),
INDIRECT("'様式4-1_棟番号"&amp;$D10&amp;"'!$G$23:$L$24"),
INDIRECT("'様式4-1_棟番号"&amp;$D10&amp;"'!$G$25"),
INDIRECT("'様式4-1_棟番号"&amp;$D10&amp;"'!$G$26:$L$27"),
INDIRECT("'様式4-1_棟番号"&amp;$D10&amp;"'!$G$28:$K$29"),
INDIRECT("'様式4-1_棟番号"&amp;$D10&amp;"'!$G$30"),
INDIRECT("'様式4-1_棟番号"&amp;$D10&amp;"'!$G$31:$L$34")
)</f>
        <v>0</v>
      </c>
      <c r="T10" s="122"/>
    </row>
    <row r="11" spans="2:20" ht="24" customHeight="1">
      <c r="B11" s="115" t="str" cm="1">
        <f t="array" aca="1" ref="B11" ca="1">IF($R11&lt;&gt;0,INDIRECT("'様式4-1_棟番号"&amp;$D11&amp;"'!G7"),"")</f>
        <v/>
      </c>
      <c r="C11" s="3"/>
      <c r="D11" s="118">
        <v>3</v>
      </c>
      <c r="E11" s="355" t="str" cm="1">
        <f t="array" aca="1" ref="E11" ca="1">IF($R11&lt;&gt;0,INDIRECT("'様式4-1_棟番号"&amp;$D11&amp;"'!F5"),"")</f>
        <v/>
      </c>
      <c r="F11" s="357"/>
      <c r="G11" s="108" t="str" cm="1">
        <f t="array" aca="1" ref="G11" ca="1">IF($R11&lt;&gt;0,INDIRECT("'様式4-1_棟番号"&amp;$D11&amp;"'!G17"),"")</f>
        <v/>
      </c>
      <c r="H11" s="109" t="str" cm="1">
        <f t="array" aca="1" ref="H11" ca="1">IF($R11&lt;&gt;0,INDIRECT("'様式4-1_棟番号"&amp;$D11&amp;"'!H13"),"")</f>
        <v/>
      </c>
      <c r="I11" s="117" t="str" cm="1">
        <f t="array" aca="1" ref="I11" ca="1">IF($R11&lt;&gt;0,INDIRECT("'様式4-1_棟番号"&amp;$D11&amp;"'!G16"),"")</f>
        <v/>
      </c>
      <c r="J11" s="233"/>
      <c r="K11" s="233"/>
      <c r="L11" s="3"/>
      <c r="M11" s="3"/>
      <c r="O11" s="236" t="str" cm="1">
        <f t="array" aca="1" ref="O11" ca="1">IF($R11&lt;&gt;0,INDIRECT("'様式4-1_棟番号"&amp;$D11&amp;"'!G25"),"")</f>
        <v/>
      </c>
      <c r="P11" s="236" t="str" cm="1">
        <f t="array" aca="1" ref="P11" ca="1">IF($R11&lt;&gt;0,INDIRECT("'様式4-1_棟番号"&amp;$D11&amp;"'!G30"),"")</f>
        <v/>
      </c>
      <c r="R11" s="236">
        <f t="shared" ca="1" si="0"/>
        <v>0</v>
      </c>
      <c r="T11" s="122"/>
    </row>
    <row r="12" spans="2:20" ht="24" customHeight="1">
      <c r="B12" s="115" t="str" cm="1">
        <f t="array" aca="1" ref="B12" ca="1">IF($R12&lt;&gt;0,INDIRECT("'様式4-1_棟番号"&amp;$D12&amp;"'!G7"),"")</f>
        <v/>
      </c>
      <c r="C12" s="3"/>
      <c r="D12" s="118">
        <v>4</v>
      </c>
      <c r="E12" s="355" t="str" cm="1">
        <f t="array" aca="1" ref="E12" ca="1">IF($R12&lt;&gt;0,INDIRECT("'様式4-1_棟番号"&amp;$D12&amp;"'!F5"),"")</f>
        <v/>
      </c>
      <c r="F12" s="357"/>
      <c r="G12" s="108" t="str" cm="1">
        <f t="array" aca="1" ref="G12" ca="1">IF($R12&lt;&gt;0,INDIRECT("'様式4-1_棟番号"&amp;$D12&amp;"'!G17"),"")</f>
        <v/>
      </c>
      <c r="H12" s="109" t="str" cm="1">
        <f t="array" aca="1" ref="H12" ca="1">IF($R12&lt;&gt;0,INDIRECT("'様式4-1_棟番号"&amp;$D12&amp;"'!H13"),"")</f>
        <v/>
      </c>
      <c r="I12" s="117" t="str" cm="1">
        <f t="array" aca="1" ref="I12" ca="1">IF($R12&lt;&gt;0,INDIRECT("'様式4-1_棟番号"&amp;$D12&amp;"'!G16"),"")</f>
        <v/>
      </c>
      <c r="J12" s="233"/>
      <c r="K12" s="233"/>
      <c r="L12" s="3"/>
      <c r="M12" s="3"/>
      <c r="O12" s="236" t="str" cm="1">
        <f t="array" aca="1" ref="O12" ca="1">IF($R12&lt;&gt;0,INDIRECT("'様式4-1_棟番号"&amp;$D12&amp;"'!G25"),"")</f>
        <v/>
      </c>
      <c r="P12" s="236" t="str" cm="1">
        <f t="array" aca="1" ref="P12" ca="1">IF($R12&lt;&gt;0,INDIRECT("'様式4-1_棟番号"&amp;$D12&amp;"'!G30"),"")</f>
        <v/>
      </c>
      <c r="R12" s="236">
        <f t="shared" ca="1" si="0"/>
        <v>0</v>
      </c>
      <c r="T12" s="122"/>
    </row>
    <row r="13" spans="2:20" ht="24" customHeight="1">
      <c r="B13" s="115" t="str" cm="1">
        <f t="array" aca="1" ref="B13" ca="1">IF($R13&lt;&gt;0,INDIRECT("'様式4-1_棟番号"&amp;$D13&amp;"'!G7"),"")</f>
        <v/>
      </c>
      <c r="C13" s="3"/>
      <c r="D13" s="118">
        <v>5</v>
      </c>
      <c r="E13" s="355" t="str" cm="1">
        <f t="array" aca="1" ref="E13" ca="1">IF($R13&lt;&gt;0,INDIRECT("'様式4-1_棟番号"&amp;$D13&amp;"'!F5"),"")</f>
        <v/>
      </c>
      <c r="F13" s="357"/>
      <c r="G13" s="108" t="str" cm="1">
        <f t="array" aca="1" ref="G13" ca="1">IF($R13&lt;&gt;0,INDIRECT("'様式4-1_棟番号"&amp;$D13&amp;"'!G17"),"")</f>
        <v/>
      </c>
      <c r="H13" s="109" t="str" cm="1">
        <f t="array" aca="1" ref="H13" ca="1">IF($R13&lt;&gt;0,INDIRECT("'様式4-1_棟番号"&amp;$D13&amp;"'!H13"),"")</f>
        <v/>
      </c>
      <c r="I13" s="117" t="str" cm="1">
        <f t="array" aca="1" ref="I13" ca="1">IF($R13&lt;&gt;0,INDIRECT("'様式4-1_棟番号"&amp;$D13&amp;"'!G16"),"")</f>
        <v/>
      </c>
      <c r="J13" s="233"/>
      <c r="K13" s="233"/>
      <c r="L13" s="3"/>
      <c r="M13" s="3"/>
      <c r="O13" s="236" t="str" cm="1">
        <f t="array" aca="1" ref="O13" ca="1">IF($R13&lt;&gt;0,INDIRECT("'様式4-1_棟番号"&amp;$D13&amp;"'!G25"),"")</f>
        <v/>
      </c>
      <c r="P13" s="236" t="str" cm="1">
        <f t="array" aca="1" ref="P13" ca="1">IF($R13&lt;&gt;0,INDIRECT("'様式4-1_棟番号"&amp;$D13&amp;"'!G30"),"")</f>
        <v/>
      </c>
      <c r="R13" s="236">
        <f t="shared" ca="1" si="0"/>
        <v>0</v>
      </c>
      <c r="T13" s="122"/>
    </row>
    <row r="14" spans="2:20" ht="24" hidden="1" customHeight="1">
      <c r="B14" s="115" t="str" cm="1">
        <f t="array" aca="1" ref="B14" ca="1">IF($R14&lt;&gt;0,INDIRECT("'様式4-1_棟番号"&amp;$D14&amp;"'!G7"),"")</f>
        <v/>
      </c>
      <c r="C14" s="3"/>
      <c r="D14" s="118">
        <v>6</v>
      </c>
      <c r="E14" s="355" t="str" cm="1">
        <f t="array" aca="1" ref="E14" ca="1">IF($R14&lt;&gt;0,INDIRECT("'様式4-1_棟番号"&amp;$D14&amp;"'!F5"),"")</f>
        <v/>
      </c>
      <c r="F14" s="357"/>
      <c r="G14" s="108" t="str" cm="1">
        <f t="array" aca="1" ref="G14" ca="1">IF($R14&lt;&gt;0,INDIRECT("'様式4-1_棟番号"&amp;$D14&amp;"'!G17"),"")</f>
        <v/>
      </c>
      <c r="H14" s="109" t="str" cm="1">
        <f t="array" aca="1" ref="H14" ca="1">IF($R14&lt;&gt;0,INDIRECT("'様式4-1_棟番号"&amp;$D14&amp;"'!H13"),"")</f>
        <v/>
      </c>
      <c r="I14" s="117" t="str" cm="1">
        <f t="array" aca="1" ref="I14" ca="1">IF($R14&lt;&gt;0,INDIRECT("'様式4-1_棟番号"&amp;$D14&amp;"'!G16"),"")</f>
        <v/>
      </c>
      <c r="J14" s="233"/>
      <c r="K14" s="233"/>
      <c r="L14" s="3"/>
      <c r="M14" s="3"/>
      <c r="O14" s="236" t="str" cm="1">
        <f t="array" aca="1" ref="O14" ca="1">IF($R14&lt;&gt;0,INDIRECT("'様式4-1_棟番号"&amp;$D14&amp;"'!G25"),"")</f>
        <v/>
      </c>
      <c r="P14" s="236" t="str" cm="1">
        <f t="array" aca="1" ref="P14" ca="1">IF($R14&lt;&gt;0,INDIRECT("'様式4-1_棟番号"&amp;$D14&amp;"'!G30"),"")</f>
        <v/>
      </c>
      <c r="R14" s="236">
        <f t="shared" ca="1" si="0"/>
        <v>0</v>
      </c>
      <c r="T14" s="122"/>
    </row>
    <row r="15" spans="2:20" ht="24" hidden="1" customHeight="1">
      <c r="B15" s="115" t="str" cm="1">
        <f t="array" aca="1" ref="B15" ca="1">IF($R15&lt;&gt;0,INDIRECT("'様式4-1_棟番号"&amp;$D15&amp;"'!G7"),"")</f>
        <v/>
      </c>
      <c r="C15" s="3"/>
      <c r="D15" s="118">
        <v>7</v>
      </c>
      <c r="E15" s="355" t="str" cm="1">
        <f t="array" aca="1" ref="E15" ca="1">IF($R15&lt;&gt;0,INDIRECT("'様式4-1_棟番号"&amp;$D15&amp;"'!F5"),"")</f>
        <v/>
      </c>
      <c r="F15" s="357"/>
      <c r="G15" s="108" t="str" cm="1">
        <f t="array" aca="1" ref="G15" ca="1">IF($R15&lt;&gt;0,INDIRECT("'様式4-1_棟番号"&amp;$D15&amp;"'!G17"),"")</f>
        <v/>
      </c>
      <c r="H15" s="109" t="str" cm="1">
        <f t="array" aca="1" ref="H15" ca="1">IF($R15&lt;&gt;0,INDIRECT("'様式4-1_棟番号"&amp;$D15&amp;"'!H13"),"")</f>
        <v/>
      </c>
      <c r="I15" s="117" t="str" cm="1">
        <f t="array" aca="1" ref="I15" ca="1">IF($R15&lt;&gt;0,INDIRECT("'様式4-1_棟番号"&amp;$D15&amp;"'!G16"),"")</f>
        <v/>
      </c>
      <c r="J15" s="233"/>
      <c r="K15" s="233"/>
      <c r="L15" s="3"/>
      <c r="M15" s="3"/>
      <c r="O15" s="236" t="str" cm="1">
        <f t="array" aca="1" ref="O15" ca="1">IF($R15&lt;&gt;0,INDIRECT("'様式4-1_棟番号"&amp;$D15&amp;"'!G25"),"")</f>
        <v/>
      </c>
      <c r="P15" s="236" t="str" cm="1">
        <f t="array" aca="1" ref="P15" ca="1">IF($R15&lt;&gt;0,INDIRECT("'様式4-1_棟番号"&amp;$D15&amp;"'!G30"),"")</f>
        <v/>
      </c>
      <c r="R15" s="236">
        <f t="shared" ca="1" si="0"/>
        <v>0</v>
      </c>
      <c r="T15" s="122"/>
    </row>
    <row r="16" spans="2:20" ht="24" hidden="1" customHeight="1">
      <c r="B16" s="115" t="str" cm="1">
        <f t="array" aca="1" ref="B16" ca="1">IF($R16&lt;&gt;0,INDIRECT("'様式4-1_棟番号"&amp;$D16&amp;"'!G7"),"")</f>
        <v/>
      </c>
      <c r="C16" s="3"/>
      <c r="D16" s="118">
        <v>8</v>
      </c>
      <c r="E16" s="355" t="str" cm="1">
        <f t="array" aca="1" ref="E16" ca="1">IF($R16&lt;&gt;0,INDIRECT("'様式4-1_棟番号"&amp;$D16&amp;"'!F5"),"")</f>
        <v/>
      </c>
      <c r="F16" s="357"/>
      <c r="G16" s="108" t="str" cm="1">
        <f t="array" aca="1" ref="G16" ca="1">IF($R16&lt;&gt;0,INDIRECT("'様式4-1_棟番号"&amp;$D16&amp;"'!G17"),"")</f>
        <v/>
      </c>
      <c r="H16" s="109" t="str" cm="1">
        <f t="array" aca="1" ref="H16" ca="1">IF($R16&lt;&gt;0,INDIRECT("'様式4-1_棟番号"&amp;$D16&amp;"'!H13"),"")</f>
        <v/>
      </c>
      <c r="I16" s="117" t="str" cm="1">
        <f t="array" aca="1" ref="I16" ca="1">IF($R16&lt;&gt;0,INDIRECT("'様式4-1_棟番号"&amp;$D16&amp;"'!G16"),"")</f>
        <v/>
      </c>
      <c r="J16" s="233"/>
      <c r="K16" s="233"/>
      <c r="L16" s="3"/>
      <c r="M16" s="3"/>
      <c r="O16" s="236" t="str" cm="1">
        <f t="array" aca="1" ref="O16" ca="1">IF($R16&lt;&gt;0,INDIRECT("'様式4-1_棟番号"&amp;$D16&amp;"'!G25"),"")</f>
        <v/>
      </c>
      <c r="P16" s="236" t="str" cm="1">
        <f t="array" aca="1" ref="P16" ca="1">IF($R16&lt;&gt;0,INDIRECT("'様式4-1_棟番号"&amp;$D16&amp;"'!G30"),"")</f>
        <v/>
      </c>
      <c r="R16" s="236">
        <f t="shared" ca="1" si="0"/>
        <v>0</v>
      </c>
      <c r="T16" s="122"/>
    </row>
    <row r="17" spans="2:20" ht="24" hidden="1" customHeight="1">
      <c r="B17" s="115" t="str" cm="1">
        <f t="array" aca="1" ref="B17" ca="1">IF($R17&lt;&gt;0,INDIRECT("'様式4-1_棟番号"&amp;$D17&amp;"'!G7"),"")</f>
        <v/>
      </c>
      <c r="C17" s="3"/>
      <c r="D17" s="118">
        <v>9</v>
      </c>
      <c r="E17" s="355" t="str" cm="1">
        <f t="array" aca="1" ref="E17" ca="1">IF($R17&lt;&gt;0,INDIRECT("'様式4-1_棟番号"&amp;$D17&amp;"'!F5"),"")</f>
        <v/>
      </c>
      <c r="F17" s="357"/>
      <c r="G17" s="108" t="str" cm="1">
        <f t="array" aca="1" ref="G17" ca="1">IF($R17&lt;&gt;0,INDIRECT("'様式4-1_棟番号"&amp;$D17&amp;"'!G17"),"")</f>
        <v/>
      </c>
      <c r="H17" s="109" t="str" cm="1">
        <f t="array" aca="1" ref="H17" ca="1">IF($R17&lt;&gt;0,INDIRECT("'様式4-1_棟番号"&amp;$D17&amp;"'!H13"),"")</f>
        <v/>
      </c>
      <c r="I17" s="117" t="str" cm="1">
        <f t="array" aca="1" ref="I17" ca="1">IF($R17&lt;&gt;0,INDIRECT("'様式4-1_棟番号"&amp;$D17&amp;"'!G16"),"")</f>
        <v/>
      </c>
      <c r="J17" s="233"/>
      <c r="K17" s="233"/>
      <c r="L17" s="3"/>
      <c r="M17" s="3"/>
      <c r="O17" s="236" t="str" cm="1">
        <f t="array" aca="1" ref="O17" ca="1">IF($R17&lt;&gt;0,INDIRECT("'様式4-1_棟番号"&amp;$D17&amp;"'!G25"),"")</f>
        <v/>
      </c>
      <c r="P17" s="236" t="str" cm="1">
        <f t="array" aca="1" ref="P17" ca="1">IF($R17&lt;&gt;0,INDIRECT("'様式4-1_棟番号"&amp;$D17&amp;"'!G30"),"")</f>
        <v/>
      </c>
      <c r="R17" s="236">
        <f t="shared" ca="1" si="0"/>
        <v>0</v>
      </c>
      <c r="T17" s="122"/>
    </row>
    <row r="18" spans="2:20" ht="24" hidden="1" customHeight="1">
      <c r="B18" s="115" t="str" cm="1">
        <f t="array" aca="1" ref="B18" ca="1">IF($R18&lt;&gt;0,INDIRECT("'様式4-1_棟番号"&amp;$D18&amp;"'!G7"),"")</f>
        <v/>
      </c>
      <c r="C18" s="3"/>
      <c r="D18" s="118">
        <v>10</v>
      </c>
      <c r="E18" s="355" t="str" cm="1">
        <f t="array" aca="1" ref="E18" ca="1">IF($R18&lt;&gt;0,INDIRECT("'様式4-1_棟番号"&amp;$D18&amp;"'!F5"),"")</f>
        <v/>
      </c>
      <c r="F18" s="357"/>
      <c r="G18" s="108" t="str" cm="1">
        <f t="array" aca="1" ref="G18" ca="1">IF($R18&lt;&gt;0,INDIRECT("'様式4-1_棟番号"&amp;$D18&amp;"'!G17"),"")</f>
        <v/>
      </c>
      <c r="H18" s="109" t="str" cm="1">
        <f t="array" aca="1" ref="H18" ca="1">IF($R18&lt;&gt;0,INDIRECT("'様式4-1_棟番号"&amp;$D18&amp;"'!H13"),"")</f>
        <v/>
      </c>
      <c r="I18" s="117" t="str" cm="1">
        <f t="array" aca="1" ref="I18" ca="1">IF($R18&lt;&gt;0,INDIRECT("'様式4-1_棟番号"&amp;$D18&amp;"'!G16"),"")</f>
        <v/>
      </c>
      <c r="J18" s="233"/>
      <c r="K18" s="233"/>
      <c r="L18" s="3"/>
      <c r="M18" s="3"/>
      <c r="O18" s="236" t="str" cm="1">
        <f t="array" aca="1" ref="O18" ca="1">IF($R18&lt;&gt;0,INDIRECT("'様式4-1_棟番号"&amp;$D18&amp;"'!G25"),"")</f>
        <v/>
      </c>
      <c r="P18" s="236" t="str" cm="1">
        <f t="array" aca="1" ref="P18" ca="1">IF($R18&lt;&gt;0,INDIRECT("'様式4-1_棟番号"&amp;$D18&amp;"'!G30"),"")</f>
        <v/>
      </c>
      <c r="R18" s="236">
        <f t="shared" ca="1" si="0"/>
        <v>0</v>
      </c>
    </row>
    <row r="19" spans="2:20" ht="24" customHeight="1">
      <c r="C19" s="3"/>
      <c r="D19" s="3"/>
      <c r="E19" s="3"/>
      <c r="F19" s="3"/>
      <c r="G19" s="3"/>
      <c r="H19" s="3"/>
      <c r="I19" s="3"/>
      <c r="J19" s="3"/>
      <c r="K19" s="3"/>
      <c r="L19" s="3"/>
      <c r="M19" s="3"/>
    </row>
    <row r="20" spans="2:20" ht="24" customHeight="1">
      <c r="C20" s="3"/>
      <c r="D20" s="364" t="s">
        <v>179</v>
      </c>
      <c r="E20" s="364"/>
      <c r="F20" s="364"/>
      <c r="G20" s="3"/>
      <c r="H20" s="3"/>
      <c r="I20" s="3"/>
      <c r="J20" s="3"/>
      <c r="K20" s="3"/>
      <c r="L20" s="3"/>
      <c r="M20" s="3"/>
    </row>
    <row r="21" spans="2:20" ht="24" customHeight="1">
      <c r="C21" s="3"/>
      <c r="D21" s="362" t="s">
        <v>2</v>
      </c>
      <c r="E21" s="358" t="s">
        <v>181</v>
      </c>
      <c r="F21" s="361" t="s">
        <v>57</v>
      </c>
      <c r="G21" s="366"/>
      <c r="H21" s="3"/>
      <c r="I21" s="3"/>
      <c r="J21" s="3"/>
      <c r="K21" s="3"/>
      <c r="L21" s="3"/>
      <c r="M21" s="3"/>
    </row>
    <row r="22" spans="2:20" ht="24" customHeight="1">
      <c r="C22" s="3"/>
      <c r="D22" s="362"/>
      <c r="E22" s="359"/>
      <c r="F22" s="165" t="s">
        <v>58</v>
      </c>
      <c r="G22" s="165" t="s">
        <v>60</v>
      </c>
      <c r="H22" s="3"/>
      <c r="I22" s="3"/>
      <c r="J22" s="3"/>
      <c r="K22" s="3"/>
      <c r="L22" s="3"/>
      <c r="M22" s="3"/>
    </row>
    <row r="23" spans="2:20" ht="24" customHeight="1">
      <c r="B23" s="115" t="str" cm="1">
        <f t="array" aca="1" ref="B23" ca="1">IF($R9&lt;&gt;0,INDIRECT("'様式4-1_棟番号"&amp;$D23&amp;"'!G7"),"")</f>
        <v/>
      </c>
      <c r="C23" s="3"/>
      <c r="D23" s="119">
        <v>1</v>
      </c>
      <c r="E23" s="112" t="str" cm="1">
        <f t="array" aca="1" ref="E23" ca="1">IF($B23&lt;&gt;"",INDIRECT("'様式4-1_棟番号"&amp;$D23&amp;"'!G25"),"")</f>
        <v/>
      </c>
      <c r="F23" s="113" t="str" cm="1">
        <f t="array" aca="1" ref="F23" ca="1">IF(AND($B23&lt;&gt;"",$E23&lt;&gt;0),INDIRECT("'様式4-1_棟番号"&amp;$D23&amp;"'!G28"),"")</f>
        <v/>
      </c>
      <c r="G23" s="113" t="str" cm="1">
        <f t="array" aca="1" ref="G23" ca="1">IF(AND($B23&lt;&gt;"",$E23&lt;&gt;0),INDIRECT("'様式4-1_棟番号"&amp;$D23&amp;"'!G29"),"")</f>
        <v/>
      </c>
      <c r="H23" s="3"/>
      <c r="I23" s="3"/>
      <c r="J23" s="3"/>
      <c r="K23" s="3"/>
      <c r="L23" s="3"/>
      <c r="M23" s="3"/>
    </row>
    <row r="24" spans="2:20" ht="24" customHeight="1">
      <c r="B24" s="115" t="str" cm="1">
        <f t="array" aca="1" ref="B24" ca="1">IF($R10&lt;&gt;0,INDIRECT("'様式4-1_棟番号"&amp;$D24&amp;"'!G7"),"")</f>
        <v/>
      </c>
      <c r="C24" s="3"/>
      <c r="D24" s="119">
        <v>2</v>
      </c>
      <c r="E24" s="112" t="str" cm="1">
        <f t="array" aca="1" ref="E24" ca="1">IF($B24&lt;&gt;"",INDIRECT("'様式4-1_棟番号"&amp;$D24&amp;"'!G25"),"")</f>
        <v/>
      </c>
      <c r="F24" s="113" t="str" cm="1">
        <f t="array" aca="1" ref="F24" ca="1">IF(AND($B24&lt;&gt;"",$E24&lt;&gt;0),INDIRECT("'様式4-1_棟番号"&amp;$D24&amp;"'!G28"),"")</f>
        <v/>
      </c>
      <c r="G24" s="113" t="str" cm="1">
        <f t="array" aca="1" ref="G24" ca="1">IF(AND($B24&lt;&gt;"",$E24&lt;&gt;0),INDIRECT("'様式4-1_棟番号"&amp;$D24&amp;"'!G29"),"")</f>
        <v/>
      </c>
      <c r="H24" s="3"/>
      <c r="I24" s="3"/>
      <c r="J24" s="3"/>
      <c r="K24" s="3"/>
      <c r="L24" s="3"/>
      <c r="M24" s="3"/>
    </row>
    <row r="25" spans="2:20" ht="24" customHeight="1">
      <c r="B25" s="115" t="str" cm="1">
        <f t="array" aca="1" ref="B25" ca="1">IF($R11&lt;&gt;0,INDIRECT("'様式4-1_棟番号"&amp;$D25&amp;"'!G7"),"")</f>
        <v/>
      </c>
      <c r="C25" s="3"/>
      <c r="D25" s="119">
        <v>3</v>
      </c>
      <c r="E25" s="112" t="str" cm="1">
        <f t="array" aca="1" ref="E25" ca="1">IF($B25&lt;&gt;"",INDIRECT("'様式4-1_棟番号"&amp;$D25&amp;"'!G25"),"")</f>
        <v/>
      </c>
      <c r="F25" s="113" t="str" cm="1">
        <f t="array" aca="1" ref="F25" ca="1">IF(AND($B25&lt;&gt;"",$E25&lt;&gt;0),INDIRECT("'様式4-1_棟番号"&amp;$D25&amp;"'!G28"),"")</f>
        <v/>
      </c>
      <c r="G25" s="113" t="str" cm="1">
        <f t="array" aca="1" ref="G25" ca="1">IF(AND($B25&lt;&gt;"",$E25&lt;&gt;0),INDIRECT("'様式4-1_棟番号"&amp;$D25&amp;"'!G29"),"")</f>
        <v/>
      </c>
      <c r="H25" s="3"/>
      <c r="I25" s="3"/>
      <c r="J25" s="3"/>
      <c r="K25" s="3"/>
      <c r="L25" s="3"/>
      <c r="M25" s="3"/>
    </row>
    <row r="26" spans="2:20" ht="24" customHeight="1">
      <c r="B26" s="115" t="str" cm="1">
        <f t="array" aca="1" ref="B26" ca="1">IF($R12&lt;&gt;0,INDIRECT("'様式4-1_棟番号"&amp;$D26&amp;"'!G7"),"")</f>
        <v/>
      </c>
      <c r="C26" s="3"/>
      <c r="D26" s="119">
        <v>4</v>
      </c>
      <c r="E26" s="112" t="str" cm="1">
        <f t="array" aca="1" ref="E26" ca="1">IF($B26&lt;&gt;"",INDIRECT("'様式4-1_棟番号"&amp;$D26&amp;"'!G25"),"")</f>
        <v/>
      </c>
      <c r="F26" s="113" t="str" cm="1">
        <f t="array" aca="1" ref="F26" ca="1">IF(AND($B26&lt;&gt;"",$E26&lt;&gt;0),INDIRECT("'様式4-1_棟番号"&amp;$D26&amp;"'!G28"),"")</f>
        <v/>
      </c>
      <c r="G26" s="113" t="str" cm="1">
        <f t="array" aca="1" ref="G26" ca="1">IF(AND($B26&lt;&gt;"",$E26&lt;&gt;0),INDIRECT("'様式4-1_棟番号"&amp;$D26&amp;"'!G29"),"")</f>
        <v/>
      </c>
      <c r="H26" s="3"/>
      <c r="I26" s="3"/>
      <c r="J26" s="3"/>
      <c r="K26" s="3"/>
      <c r="L26" s="3"/>
      <c r="M26" s="3"/>
    </row>
    <row r="27" spans="2:20" ht="24" customHeight="1">
      <c r="B27" s="115" t="str" cm="1">
        <f t="array" aca="1" ref="B27" ca="1">IF($R13&lt;&gt;0,INDIRECT("'様式4-1_棟番号"&amp;$D27&amp;"'!G7"),"")</f>
        <v/>
      </c>
      <c r="C27" s="3"/>
      <c r="D27" s="119">
        <v>5</v>
      </c>
      <c r="E27" s="112" t="str" cm="1">
        <f t="array" aca="1" ref="E27" ca="1">IF($B27&lt;&gt;"",INDIRECT("'様式4-1_棟番号"&amp;$D27&amp;"'!G25"),"")</f>
        <v/>
      </c>
      <c r="F27" s="113" t="str" cm="1">
        <f t="array" aca="1" ref="F27" ca="1">IF(AND($B27&lt;&gt;"",$E27&lt;&gt;0),INDIRECT("'様式4-1_棟番号"&amp;$D27&amp;"'!G28"),"")</f>
        <v/>
      </c>
      <c r="G27" s="113" t="str" cm="1">
        <f t="array" aca="1" ref="G27" ca="1">IF(AND($B27&lt;&gt;"",$E27&lt;&gt;0),INDIRECT("'様式4-1_棟番号"&amp;$D27&amp;"'!G29"),"")</f>
        <v/>
      </c>
      <c r="H27" s="3"/>
      <c r="I27" s="3"/>
      <c r="J27" s="3"/>
      <c r="K27" s="3"/>
      <c r="L27" s="3"/>
      <c r="M27" s="3"/>
    </row>
    <row r="28" spans="2:20" ht="24" hidden="1" customHeight="1">
      <c r="B28" s="115" t="str" cm="1">
        <f t="array" aca="1" ref="B28" ca="1">IF($R14&lt;&gt;0,INDIRECT("'様式4-1_棟番号"&amp;$D28&amp;"'!G7"),"")</f>
        <v/>
      </c>
      <c r="C28" s="3"/>
      <c r="D28" s="119">
        <v>6</v>
      </c>
      <c r="E28" s="112" t="str" cm="1">
        <f t="array" aca="1" ref="E28" ca="1">IF($B28&lt;&gt;"",INDIRECT("'様式4-1_棟番号"&amp;$D28&amp;"'!G25"),"")</f>
        <v/>
      </c>
      <c r="F28" s="113" t="str" cm="1">
        <f t="array" aca="1" ref="F28" ca="1">IF(AND($B28&lt;&gt;"",$E28&lt;&gt;0),INDIRECT("'様式4-1_棟番号"&amp;$D28&amp;"'!G28"),"")</f>
        <v/>
      </c>
      <c r="G28" s="113" t="str" cm="1">
        <f t="array" aca="1" ref="G28" ca="1">IF(AND($B28&lt;&gt;"",$E28&lt;&gt;0),INDIRECT("'様式4-1_棟番号"&amp;$D28&amp;"'!G29"),"")</f>
        <v/>
      </c>
      <c r="H28" s="3"/>
      <c r="I28" s="3"/>
      <c r="J28" s="3"/>
      <c r="K28" s="3"/>
      <c r="L28" s="3"/>
      <c r="M28" s="3"/>
    </row>
    <row r="29" spans="2:20" ht="24" hidden="1" customHeight="1">
      <c r="B29" s="115" t="str" cm="1">
        <f t="array" aca="1" ref="B29" ca="1">IF($R15&lt;&gt;0,INDIRECT("'様式4-1_棟番号"&amp;$D29&amp;"'!G7"),"")</f>
        <v/>
      </c>
      <c r="C29" s="3"/>
      <c r="D29" s="119">
        <v>7</v>
      </c>
      <c r="E29" s="112" t="str" cm="1">
        <f t="array" aca="1" ref="E29" ca="1">IF($B29&lt;&gt;"",INDIRECT("'様式4-1_棟番号"&amp;$D29&amp;"'!G25"),"")</f>
        <v/>
      </c>
      <c r="F29" s="113" t="str" cm="1">
        <f t="array" aca="1" ref="F29" ca="1">IF(AND($B29&lt;&gt;"",$E29&lt;&gt;0),INDIRECT("'様式4-1_棟番号"&amp;$D29&amp;"'!G28"),"")</f>
        <v/>
      </c>
      <c r="G29" s="113" t="str" cm="1">
        <f t="array" aca="1" ref="G29" ca="1">IF(AND($B29&lt;&gt;"",$E29&lt;&gt;0),INDIRECT("'様式4-1_棟番号"&amp;$D29&amp;"'!G29"),"")</f>
        <v/>
      </c>
      <c r="H29" s="3"/>
      <c r="I29" s="3"/>
      <c r="J29" s="3"/>
      <c r="K29" s="3"/>
      <c r="L29" s="3"/>
      <c r="M29" s="3"/>
    </row>
    <row r="30" spans="2:20" ht="24" hidden="1" customHeight="1">
      <c r="B30" s="115" t="str" cm="1">
        <f t="array" aca="1" ref="B30" ca="1">IF($R16&lt;&gt;0,INDIRECT("'様式4-1_棟番号"&amp;$D30&amp;"'!G7"),"")</f>
        <v/>
      </c>
      <c r="C30" s="3"/>
      <c r="D30" s="119">
        <v>8</v>
      </c>
      <c r="E30" s="112" t="str" cm="1">
        <f t="array" aca="1" ref="E30" ca="1">IF($B30&lt;&gt;"",INDIRECT("'様式4-1_棟番号"&amp;$D30&amp;"'!G25"),"")</f>
        <v/>
      </c>
      <c r="F30" s="113" t="str" cm="1">
        <f t="array" aca="1" ref="F30" ca="1">IF(AND($B30&lt;&gt;"",$E30&lt;&gt;0),INDIRECT("'様式4-1_棟番号"&amp;$D30&amp;"'!G28"),"")</f>
        <v/>
      </c>
      <c r="G30" s="113" t="str" cm="1">
        <f t="array" aca="1" ref="G30" ca="1">IF(AND($B30&lt;&gt;"",$E30&lt;&gt;0),INDIRECT("'様式4-1_棟番号"&amp;$D30&amp;"'!G29"),"")</f>
        <v/>
      </c>
      <c r="H30" s="3"/>
      <c r="I30" s="3"/>
      <c r="J30" s="3"/>
      <c r="K30" s="3"/>
      <c r="L30" s="3"/>
      <c r="M30" s="3"/>
    </row>
    <row r="31" spans="2:20" ht="24" hidden="1" customHeight="1">
      <c r="B31" s="115" t="str" cm="1">
        <f t="array" aca="1" ref="B31" ca="1">IF($R17&lt;&gt;0,INDIRECT("'様式4-1_棟番号"&amp;$D31&amp;"'!G7"),"")</f>
        <v/>
      </c>
      <c r="C31" s="3"/>
      <c r="D31" s="119">
        <v>9</v>
      </c>
      <c r="E31" s="112" t="str" cm="1">
        <f t="array" aca="1" ref="E31" ca="1">IF($B31&lt;&gt;"",INDIRECT("'様式4-1_棟番号"&amp;$D31&amp;"'!G25"),"")</f>
        <v/>
      </c>
      <c r="F31" s="113" t="str" cm="1">
        <f t="array" aca="1" ref="F31" ca="1">IF(AND($B31&lt;&gt;"",$E31&lt;&gt;0),INDIRECT("'様式4-1_棟番号"&amp;$D31&amp;"'!G28"),"")</f>
        <v/>
      </c>
      <c r="G31" s="113" t="str" cm="1">
        <f t="array" aca="1" ref="G31" ca="1">IF(AND($B31&lt;&gt;"",$E31&lt;&gt;0),INDIRECT("'様式4-1_棟番号"&amp;$D31&amp;"'!G29"),"")</f>
        <v/>
      </c>
      <c r="H31" s="3"/>
      <c r="I31" s="3"/>
      <c r="J31" s="3"/>
      <c r="K31" s="3"/>
      <c r="L31" s="3"/>
      <c r="M31" s="3"/>
    </row>
    <row r="32" spans="2:20" ht="24" hidden="1" customHeight="1">
      <c r="B32" s="115" t="str" cm="1">
        <f t="array" aca="1" ref="B32" ca="1">IF($R18&lt;&gt;0,INDIRECT("'様式4-1_棟番号"&amp;$D32&amp;"'!G7"),"")</f>
        <v/>
      </c>
      <c r="C32" s="3"/>
      <c r="D32" s="119">
        <v>10</v>
      </c>
      <c r="E32" s="112" t="str" cm="1">
        <f t="array" aca="1" ref="E32" ca="1">IF($B32&lt;&gt;"",INDIRECT("'様式4-1_棟番号"&amp;$D32&amp;"'!G25"),"")</f>
        <v/>
      </c>
      <c r="F32" s="113" t="str" cm="1">
        <f t="array" aca="1" ref="F32" ca="1">IF(AND($B32&lt;&gt;"",$E32&lt;&gt;0),INDIRECT("'様式4-1_棟番号"&amp;$D32&amp;"'!G28"),"")</f>
        <v/>
      </c>
      <c r="G32" s="113" t="str" cm="1">
        <f t="array" aca="1" ref="G32" ca="1">IF(AND($B32&lt;&gt;"",$E32&lt;&gt;0),INDIRECT("'様式4-1_棟番号"&amp;$D32&amp;"'!G29"),"")</f>
        <v/>
      </c>
      <c r="H32" s="3"/>
      <c r="I32" s="3"/>
      <c r="J32" s="3"/>
      <c r="K32" s="3"/>
      <c r="L32" s="3"/>
      <c r="M32" s="3"/>
    </row>
    <row r="33" spans="2:13" ht="24" customHeight="1">
      <c r="C33" s="3"/>
      <c r="D33" s="3"/>
      <c r="E33" s="3"/>
      <c r="F33" s="3"/>
      <c r="G33" s="3"/>
      <c r="H33" s="3"/>
      <c r="I33" s="3"/>
      <c r="J33" s="3"/>
      <c r="K33" s="3"/>
      <c r="L33" s="3"/>
      <c r="M33" s="3"/>
    </row>
    <row r="34" spans="2:13" ht="24" customHeight="1">
      <c r="C34" s="3"/>
      <c r="D34" s="365" t="s">
        <v>180</v>
      </c>
      <c r="E34" s="365"/>
      <c r="F34" s="365"/>
      <c r="G34" s="3"/>
      <c r="H34" s="3"/>
      <c r="I34" s="3"/>
      <c r="J34" s="3"/>
      <c r="K34" s="3"/>
      <c r="L34" s="3"/>
      <c r="M34" s="3"/>
    </row>
    <row r="35" spans="2:13" ht="24" customHeight="1">
      <c r="C35" s="3"/>
      <c r="D35" s="362" t="s">
        <v>2</v>
      </c>
      <c r="E35" s="360" t="s">
        <v>182</v>
      </c>
      <c r="F35" s="362" t="s">
        <v>183</v>
      </c>
      <c r="G35" s="362"/>
      <c r="H35" s="362"/>
      <c r="I35" s="362"/>
      <c r="J35" s="362"/>
      <c r="K35" s="3"/>
      <c r="L35" s="3"/>
      <c r="M35" s="3"/>
    </row>
    <row r="36" spans="2:13" ht="24" customHeight="1">
      <c r="C36" s="3"/>
      <c r="D36" s="362"/>
      <c r="E36" s="361"/>
      <c r="F36" s="362"/>
      <c r="G36" s="362"/>
      <c r="H36" s="362"/>
      <c r="I36" s="362"/>
      <c r="J36" s="362"/>
      <c r="K36" s="3"/>
      <c r="L36" s="3"/>
      <c r="M36" s="3"/>
    </row>
    <row r="37" spans="2:13" ht="24" customHeight="1">
      <c r="B37" s="115" t="str" cm="1">
        <f t="array" aca="1" ref="B37" ca="1">IF($R9&lt;&gt;0,INDIRECT("'様式4-1_棟番号"&amp;$D37&amp;"'!G7"),"")</f>
        <v/>
      </c>
      <c r="C37" s="3"/>
      <c r="D37" s="119">
        <v>1</v>
      </c>
      <c r="E37" s="116" t="str" cm="1">
        <f t="array" aca="1" ref="E37" ca="1">IF($B37&lt;&gt;"",INDIRECT("'様式4-1_棟番号"&amp;$D37&amp;"'!G30"),"")</f>
        <v/>
      </c>
      <c r="F37" s="355" t="str" cm="1">
        <f t="array" aca="1" ref="F37" ca="1">IF(AND($B37&lt;&gt;"",$E37&lt;&gt;0),INDIRECT("'様式4-1_棟番号"&amp;$D37&amp;"'!G31"),"")</f>
        <v/>
      </c>
      <c r="G37" s="356"/>
      <c r="H37" s="356"/>
      <c r="I37" s="356"/>
      <c r="J37" s="357"/>
      <c r="K37" s="3"/>
      <c r="L37" s="3"/>
      <c r="M37" s="3"/>
    </row>
    <row r="38" spans="2:13" ht="24" customHeight="1">
      <c r="B38" s="115" t="str" cm="1">
        <f t="array" aca="1" ref="B38" ca="1">IF($R10&lt;&gt;0,INDIRECT("'様式4-1_棟番号"&amp;$D38&amp;"'!G7"),"")</f>
        <v/>
      </c>
      <c r="C38" s="3"/>
      <c r="D38" s="119">
        <v>2</v>
      </c>
      <c r="E38" s="116" t="str" cm="1">
        <f t="array" aca="1" ref="E38" ca="1">IF($B38&lt;&gt;"",INDIRECT("'様式4-1_棟番号"&amp;$D38&amp;"'!G30"),"")</f>
        <v/>
      </c>
      <c r="F38" s="355" t="str" cm="1">
        <f t="array" aca="1" ref="F38" ca="1">IF(AND($B38&lt;&gt;"",$E38&lt;&gt;0),INDIRECT("'様式4-1_棟番号"&amp;$D38&amp;"'!G31"),"")</f>
        <v/>
      </c>
      <c r="G38" s="356"/>
      <c r="H38" s="356"/>
      <c r="I38" s="356"/>
      <c r="J38" s="357"/>
      <c r="K38" s="3"/>
      <c r="L38" s="3"/>
      <c r="M38" s="3"/>
    </row>
    <row r="39" spans="2:13" ht="24" customHeight="1">
      <c r="B39" s="115" t="str" cm="1">
        <f t="array" aca="1" ref="B39" ca="1">IF($R11&lt;&gt;0,INDIRECT("'様式4-1_棟番号"&amp;$D39&amp;"'!G7"),"")</f>
        <v/>
      </c>
      <c r="C39" s="3"/>
      <c r="D39" s="119">
        <v>3</v>
      </c>
      <c r="E39" s="116" t="str" cm="1">
        <f t="array" aca="1" ref="E39" ca="1">IF($B39&lt;&gt;"",INDIRECT("'様式4-1_棟番号"&amp;$D39&amp;"'!G30"),"")</f>
        <v/>
      </c>
      <c r="F39" s="355" t="str" cm="1">
        <f t="array" aca="1" ref="F39" ca="1">IF(AND($B39&lt;&gt;"",$E39&lt;&gt;0),INDIRECT("'様式4-1_棟番号"&amp;$D39&amp;"'!G31"),"")</f>
        <v/>
      </c>
      <c r="G39" s="356"/>
      <c r="H39" s="356"/>
      <c r="I39" s="356"/>
      <c r="J39" s="357"/>
      <c r="K39" s="3"/>
      <c r="L39" s="3"/>
      <c r="M39" s="3"/>
    </row>
    <row r="40" spans="2:13" ht="24" customHeight="1">
      <c r="B40" s="115" t="str" cm="1">
        <f t="array" aca="1" ref="B40" ca="1">IF($R12&lt;&gt;0,INDIRECT("'様式4-1_棟番号"&amp;$D40&amp;"'!G7"),"")</f>
        <v/>
      </c>
      <c r="C40" s="3"/>
      <c r="D40" s="119">
        <v>4</v>
      </c>
      <c r="E40" s="116" t="str" cm="1">
        <f t="array" aca="1" ref="E40" ca="1">IF($B40&lt;&gt;"",INDIRECT("'様式4-1_棟番号"&amp;$D40&amp;"'!G30"),"")</f>
        <v/>
      </c>
      <c r="F40" s="355" t="str" cm="1">
        <f t="array" aca="1" ref="F40" ca="1">IF(AND($B40&lt;&gt;"",$E40&lt;&gt;0),INDIRECT("'様式4-1_棟番号"&amp;$D40&amp;"'!G31"),"")</f>
        <v/>
      </c>
      <c r="G40" s="356"/>
      <c r="H40" s="356"/>
      <c r="I40" s="356"/>
      <c r="J40" s="357"/>
      <c r="K40" s="3"/>
      <c r="L40" s="3"/>
      <c r="M40" s="3"/>
    </row>
    <row r="41" spans="2:13" ht="24" customHeight="1">
      <c r="B41" s="115" t="str" cm="1">
        <f t="array" aca="1" ref="B41" ca="1">IF($R13&lt;&gt;0,INDIRECT("'様式4-1_棟番号"&amp;$D41&amp;"'!G7"),"")</f>
        <v/>
      </c>
      <c r="C41" s="3"/>
      <c r="D41" s="119">
        <v>5</v>
      </c>
      <c r="E41" s="116" t="str" cm="1">
        <f t="array" aca="1" ref="E41" ca="1">IF($B41&lt;&gt;"",INDIRECT("'様式4-1_棟番号"&amp;$D41&amp;"'!G30"),"")</f>
        <v/>
      </c>
      <c r="F41" s="355" t="str" cm="1">
        <f t="array" aca="1" ref="F41" ca="1">IF(AND($B41&lt;&gt;"",$E41&lt;&gt;0),INDIRECT("'様式4-1_棟番号"&amp;$D41&amp;"'!G31"),"")</f>
        <v/>
      </c>
      <c r="G41" s="356"/>
      <c r="H41" s="356"/>
      <c r="I41" s="356"/>
      <c r="J41" s="357"/>
      <c r="K41" s="3"/>
      <c r="L41" s="3"/>
      <c r="M41" s="3"/>
    </row>
    <row r="42" spans="2:13" ht="24" hidden="1" customHeight="1">
      <c r="B42" s="115" t="str" cm="1">
        <f t="array" aca="1" ref="B42" ca="1">IF($R14&lt;&gt;0,INDIRECT("'様式4-1_棟番号"&amp;$D42&amp;"'!G7"),"")</f>
        <v/>
      </c>
      <c r="C42" s="3"/>
      <c r="D42" s="119">
        <v>6</v>
      </c>
      <c r="E42" s="116" t="str" cm="1">
        <f t="array" aca="1" ref="E42" ca="1">IF($B42&lt;&gt;"",INDIRECT("'様式4-1_棟番号"&amp;$D42&amp;"'!G30"),"")</f>
        <v/>
      </c>
      <c r="F42" s="355" t="str" cm="1">
        <f t="array" aca="1" ref="F42" ca="1">IF(AND($B42&lt;&gt;"",$E42&lt;&gt;0),INDIRECT("'様式4-1_棟番号"&amp;$D42&amp;"'!G31"),"")</f>
        <v/>
      </c>
      <c r="G42" s="356"/>
      <c r="H42" s="356"/>
      <c r="I42" s="356"/>
      <c r="J42" s="357"/>
      <c r="K42" s="3"/>
      <c r="L42" s="3"/>
      <c r="M42" s="3"/>
    </row>
    <row r="43" spans="2:13" ht="24" hidden="1" customHeight="1">
      <c r="B43" s="115" t="str" cm="1">
        <f t="array" aca="1" ref="B43" ca="1">IF($R15&lt;&gt;0,INDIRECT("'様式4-1_棟番号"&amp;$D43&amp;"'!G7"),"")</f>
        <v/>
      </c>
      <c r="C43" s="3"/>
      <c r="D43" s="119">
        <v>7</v>
      </c>
      <c r="E43" s="116" t="str" cm="1">
        <f t="array" aca="1" ref="E43" ca="1">IF($B43&lt;&gt;"",INDIRECT("'様式4-1_棟番号"&amp;$D43&amp;"'!G30"),"")</f>
        <v/>
      </c>
      <c r="F43" s="355" t="str" cm="1">
        <f t="array" aca="1" ref="F43" ca="1">IF(AND($B43&lt;&gt;"",$E43&lt;&gt;0),INDIRECT("'様式4-1_棟番号"&amp;$D43&amp;"'!G31"),"")</f>
        <v/>
      </c>
      <c r="G43" s="356"/>
      <c r="H43" s="356"/>
      <c r="I43" s="356"/>
      <c r="J43" s="357"/>
      <c r="K43" s="3"/>
      <c r="L43" s="3"/>
      <c r="M43" s="3"/>
    </row>
    <row r="44" spans="2:13" ht="24" hidden="1" customHeight="1">
      <c r="B44" s="115" t="str" cm="1">
        <f t="array" aca="1" ref="B44" ca="1">IF($R16&lt;&gt;0,INDIRECT("'様式4-1_棟番号"&amp;$D44&amp;"'!G7"),"")</f>
        <v/>
      </c>
      <c r="C44" s="3"/>
      <c r="D44" s="119">
        <v>8</v>
      </c>
      <c r="E44" s="116" t="str" cm="1">
        <f t="array" aca="1" ref="E44" ca="1">IF($B44&lt;&gt;"",INDIRECT("'様式4-1_棟番号"&amp;$D44&amp;"'!G30"),"")</f>
        <v/>
      </c>
      <c r="F44" s="355" t="str" cm="1">
        <f t="array" aca="1" ref="F44" ca="1">IF(AND($B44&lt;&gt;"",$E44&lt;&gt;0),INDIRECT("'様式4-1_棟番号"&amp;$D44&amp;"'!G31"),"")</f>
        <v/>
      </c>
      <c r="G44" s="356"/>
      <c r="H44" s="356"/>
      <c r="I44" s="356"/>
      <c r="J44" s="357"/>
      <c r="K44" s="3"/>
      <c r="L44" s="3"/>
      <c r="M44" s="3"/>
    </row>
    <row r="45" spans="2:13" ht="24" hidden="1" customHeight="1">
      <c r="B45" s="115" t="str" cm="1">
        <f t="array" aca="1" ref="B45" ca="1">IF($R17&lt;&gt;0,INDIRECT("'様式4-1_棟番号"&amp;$D45&amp;"'!G7"),"")</f>
        <v/>
      </c>
      <c r="C45" s="3"/>
      <c r="D45" s="119">
        <v>9</v>
      </c>
      <c r="E45" s="116" t="str" cm="1">
        <f t="array" aca="1" ref="E45" ca="1">IF($B45&lt;&gt;"",INDIRECT("'様式4-1_棟番号"&amp;$D45&amp;"'!G30"),"")</f>
        <v/>
      </c>
      <c r="F45" s="355" t="str" cm="1">
        <f t="array" aca="1" ref="F45" ca="1">IF(AND($B45&lt;&gt;"",$E45&lt;&gt;0),INDIRECT("'様式4-1_棟番号"&amp;$D45&amp;"'!G31"),"")</f>
        <v/>
      </c>
      <c r="G45" s="356"/>
      <c r="H45" s="356"/>
      <c r="I45" s="356"/>
      <c r="J45" s="357"/>
      <c r="K45" s="3"/>
      <c r="L45" s="3"/>
      <c r="M45" s="3"/>
    </row>
    <row r="46" spans="2:13" ht="24" hidden="1" customHeight="1">
      <c r="B46" s="115" t="str" cm="1">
        <f t="array" aca="1" ref="B46" ca="1">IF($R18&lt;&gt;0,INDIRECT("'様式4-1_棟番号"&amp;$D46&amp;"'!G7"),"")</f>
        <v/>
      </c>
      <c r="C46" s="3"/>
      <c r="D46" s="119">
        <v>10</v>
      </c>
      <c r="E46" s="116" t="str" cm="1">
        <f t="array" aca="1" ref="E46" ca="1">IF($B46&lt;&gt;"",INDIRECT("'様式4-1_棟番号"&amp;$D46&amp;"'!G30"),"")</f>
        <v/>
      </c>
      <c r="F46" s="355" t="str" cm="1">
        <f t="array" aca="1" ref="F46" ca="1">IF(AND($B46&lt;&gt;"",$E46&lt;&gt;0),INDIRECT("'様式4-1_棟番号"&amp;$D46&amp;"'!G31"),"")</f>
        <v/>
      </c>
      <c r="G46" s="356"/>
      <c r="H46" s="356"/>
      <c r="I46" s="356"/>
      <c r="J46" s="357"/>
      <c r="K46" s="3"/>
      <c r="L46" s="3"/>
      <c r="M46" s="3"/>
    </row>
    <row r="47" spans="2:13" ht="24" customHeight="1">
      <c r="C47" s="3"/>
      <c r="D47" s="3"/>
      <c r="E47" s="3"/>
      <c r="F47" s="3"/>
      <c r="G47" s="3"/>
      <c r="H47" s="3"/>
      <c r="I47" s="3"/>
      <c r="J47" s="3"/>
      <c r="K47" s="3"/>
      <c r="L47" s="3"/>
      <c r="M47" s="3"/>
    </row>
  </sheetData>
  <sheetProtection algorithmName="SHA-512" hashValue="lLKPkncNyvEjoLRN6Q1FrrAkvFWbP0RHLAmrBw7s5sVw1B5nUv4zG/fnPMa78W0FSljE39Rr49D49iyjKrn9zg==" saltValue="pyU3YIm7G3zzY0KdWiBEhA==" spinCount="100000" sheet="1" formatRows="0"/>
  <mergeCells count="34">
    <mergeCell ref="D5:L5"/>
    <mergeCell ref="H7:H8"/>
    <mergeCell ref="G7:G8"/>
    <mergeCell ref="D21:D22"/>
    <mergeCell ref="D35:D36"/>
    <mergeCell ref="F46:J46"/>
    <mergeCell ref="F35:J36"/>
    <mergeCell ref="F37:J37"/>
    <mergeCell ref="F38:J38"/>
    <mergeCell ref="D6:F6"/>
    <mergeCell ref="D20:F20"/>
    <mergeCell ref="D34:F34"/>
    <mergeCell ref="F21:G21"/>
    <mergeCell ref="E14:F14"/>
    <mergeCell ref="E15:F15"/>
    <mergeCell ref="E16:F16"/>
    <mergeCell ref="E17:F17"/>
    <mergeCell ref="E18:F18"/>
    <mergeCell ref="D7:D8"/>
    <mergeCell ref="E7:F8"/>
    <mergeCell ref="E9:F9"/>
    <mergeCell ref="F42:J42"/>
    <mergeCell ref="F43:J43"/>
    <mergeCell ref="F44:J44"/>
    <mergeCell ref="F45:J45"/>
    <mergeCell ref="E10:F10"/>
    <mergeCell ref="E11:F11"/>
    <mergeCell ref="E12:F12"/>
    <mergeCell ref="E13:F13"/>
    <mergeCell ref="E21:E22"/>
    <mergeCell ref="E35:E36"/>
    <mergeCell ref="F39:J39"/>
    <mergeCell ref="F40:J40"/>
    <mergeCell ref="F41:J41"/>
  </mergeCells>
  <phoneticPr fontId="1"/>
  <pageMargins left="0.7" right="0.7"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2"/>
  <sheetViews>
    <sheetView view="pageBreakPreview" zoomScale="90" zoomScaleNormal="100" zoomScaleSheetLayoutView="90" workbookViewId="0"/>
  </sheetViews>
  <sheetFormatPr defaultColWidth="8.625" defaultRowHeight="30" customHeight="1"/>
  <cols>
    <col min="1" max="1" width="11.75" style="4" customWidth="1"/>
    <col min="2" max="2" width="26.125" style="4" customWidth="1"/>
    <col min="3" max="39" width="3.625" style="4" customWidth="1"/>
    <col min="40" max="40" width="6.25" style="4" hidden="1" customWidth="1"/>
    <col min="41" max="44" width="8.625" style="4" hidden="1" customWidth="1"/>
    <col min="45" max="45" width="8.625" style="4" customWidth="1"/>
    <col min="46" max="16384" width="8.625" style="4"/>
  </cols>
  <sheetData>
    <row r="1" spans="1:44" ht="18">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97"/>
      <c r="AF1" s="97"/>
      <c r="AG1" s="97"/>
      <c r="AH1" s="97"/>
      <c r="AI1" s="103"/>
      <c r="AJ1" s="160"/>
      <c r="AK1" s="160"/>
      <c r="AL1" s="160" t="s">
        <v>77</v>
      </c>
      <c r="AM1" s="97"/>
      <c r="AN1" s="97"/>
    </row>
    <row r="2" spans="1:44" ht="28.35" customHeight="1">
      <c r="A2" s="100"/>
      <c r="B2" s="100"/>
      <c r="C2" s="100"/>
      <c r="D2" s="100"/>
      <c r="E2" s="100"/>
      <c r="F2" s="100"/>
      <c r="G2" s="100"/>
      <c r="H2" s="100"/>
      <c r="I2" s="100"/>
      <c r="K2" s="100"/>
      <c r="L2" s="100"/>
      <c r="M2" s="101" t="s">
        <v>78</v>
      </c>
      <c r="N2" s="100"/>
      <c r="O2" s="100"/>
      <c r="P2" s="100"/>
      <c r="Q2" s="100"/>
      <c r="R2" s="100"/>
      <c r="S2" s="100"/>
      <c r="T2" s="100"/>
      <c r="U2" s="100"/>
      <c r="V2" s="100"/>
      <c r="W2" s="100"/>
      <c r="X2" s="100"/>
      <c r="Y2" s="100"/>
      <c r="Z2" s="101"/>
      <c r="AA2" s="101"/>
      <c r="AB2" s="101"/>
      <c r="AC2" s="101"/>
      <c r="AD2" s="101"/>
      <c r="AE2" s="101"/>
      <c r="AF2" s="101"/>
      <c r="AG2" s="101"/>
      <c r="AH2" s="101"/>
      <c r="AI2" s="106"/>
      <c r="AK2" s="106"/>
      <c r="AL2" s="103" t="s">
        <v>158</v>
      </c>
      <c r="AM2" s="101"/>
      <c r="AN2" s="101"/>
    </row>
    <row r="3" spans="1:44" s="19" customFormat="1" ht="28.35" customHeight="1" thickBot="1">
      <c r="A3" s="99" t="s">
        <v>79</v>
      </c>
      <c r="B3" s="34"/>
      <c r="C3" s="35"/>
      <c r="D3" s="35"/>
      <c r="E3" s="35"/>
      <c r="F3" s="35"/>
      <c r="G3" s="35"/>
      <c r="H3" s="35"/>
      <c r="I3" s="35"/>
      <c r="J3" s="35"/>
      <c r="K3" s="35"/>
      <c r="L3" s="35"/>
      <c r="M3" s="35"/>
      <c r="N3" s="35"/>
      <c r="O3" s="35"/>
      <c r="P3" s="35"/>
      <c r="Q3" s="35"/>
      <c r="R3" s="35"/>
      <c r="S3" s="31"/>
      <c r="T3" s="31"/>
      <c r="U3" s="31"/>
      <c r="V3" s="31"/>
      <c r="W3" s="31"/>
      <c r="X3" s="31"/>
      <c r="Y3" s="31"/>
      <c r="Z3" s="31"/>
      <c r="AA3" s="31"/>
      <c r="AB3" s="31"/>
      <c r="AC3" s="31"/>
      <c r="AD3" s="31"/>
      <c r="AE3" s="31"/>
      <c r="AF3" s="31"/>
      <c r="AG3" s="31"/>
      <c r="AH3" s="31"/>
      <c r="AI3" s="31"/>
      <c r="AJ3" s="31"/>
      <c r="AK3" s="31"/>
      <c r="AL3" s="31"/>
      <c r="AM3" s="31"/>
      <c r="AN3" s="31"/>
    </row>
    <row r="4" spans="1:44" ht="28.35" customHeight="1" thickBot="1">
      <c r="A4" s="381" t="s">
        <v>80</v>
      </c>
      <c r="B4" s="381"/>
      <c r="C4" s="376"/>
      <c r="D4" s="377"/>
      <c r="E4" s="378"/>
      <c r="F4" s="379"/>
      <c r="G4" s="210" t="s">
        <v>81</v>
      </c>
      <c r="H4" s="376"/>
      <c r="I4" s="380"/>
      <c r="J4" s="378"/>
      <c r="K4" s="379"/>
      <c r="L4" s="3"/>
      <c r="M4" s="3"/>
      <c r="N4" s="3"/>
      <c r="O4" s="3"/>
      <c r="P4" s="3"/>
      <c r="Q4" s="3"/>
      <c r="R4" s="211" t="str">
        <f>IF(OR(AND($A$31&lt;$C$31,$A$31&gt;2000),$A$31&gt;=$O$31),"事業期間の開始は"&amp;$AO$4&amp;"4月以降、"&amp;$AO$4&amp;"度内としてください。","")</f>
        <v/>
      </c>
      <c r="S4" s="3"/>
      <c r="T4" s="3"/>
      <c r="U4" s="3"/>
      <c r="V4" s="3"/>
      <c r="W4" s="3"/>
      <c r="X4" s="3"/>
      <c r="Y4" s="3"/>
      <c r="Z4" s="3"/>
      <c r="AA4" s="3"/>
      <c r="AB4" s="3"/>
      <c r="AC4" s="3"/>
      <c r="AD4" s="3"/>
      <c r="AE4" s="3"/>
      <c r="AF4" s="3"/>
      <c r="AG4" s="3"/>
      <c r="AH4" s="3"/>
      <c r="AI4" s="3"/>
      <c r="AJ4" s="3"/>
      <c r="AK4" s="3"/>
      <c r="AL4" s="3"/>
      <c r="AM4" s="3"/>
      <c r="AN4" s="3">
        <v>2025</v>
      </c>
      <c r="AO4" s="4" t="str">
        <f>"令和"&amp;($AN$4-2018)&amp;"年"</f>
        <v>令和7年</v>
      </c>
      <c r="AP4" s="4" t="str">
        <f>"令和"&amp;($AN$4-2018)+1&amp;"年"</f>
        <v>令和8年</v>
      </c>
      <c r="AQ4" s="4" t="str">
        <f>"令和"&amp;($AN$4-2018)+2&amp;"年"</f>
        <v>令和9年</v>
      </c>
      <c r="AR4" s="4" t="str">
        <f>"令和"&amp;($AN$4-2018)+3&amp;"年"</f>
        <v>令和10年</v>
      </c>
    </row>
    <row r="5" spans="1:44" ht="9.75" customHeight="1">
      <c r="A5" s="185"/>
      <c r="B5" s="185"/>
      <c r="C5" s="191"/>
      <c r="D5" s="191"/>
      <c r="E5" s="191"/>
      <c r="F5" s="191"/>
      <c r="G5" s="191"/>
      <c r="H5" s="36"/>
      <c r="I5" s="191"/>
      <c r="J5" s="191"/>
      <c r="K5" s="191"/>
      <c r="L5" s="191"/>
      <c r="M5" s="191"/>
      <c r="N5" s="191"/>
      <c r="O5" s="191"/>
      <c r="P5" s="191"/>
      <c r="Q5" s="191"/>
      <c r="R5" s="3"/>
      <c r="S5" s="3"/>
      <c r="T5" s="3"/>
      <c r="U5" s="3"/>
      <c r="V5" s="3"/>
      <c r="W5" s="3"/>
      <c r="X5" s="3"/>
      <c r="Y5" s="3"/>
      <c r="Z5" s="3"/>
      <c r="AA5" s="3"/>
      <c r="AB5" s="3"/>
      <c r="AC5" s="3"/>
      <c r="AD5" s="3"/>
      <c r="AE5" s="3"/>
      <c r="AF5" s="3"/>
      <c r="AG5" s="3"/>
      <c r="AH5" s="3"/>
      <c r="AI5" s="3"/>
      <c r="AJ5" s="3"/>
      <c r="AK5" s="3"/>
      <c r="AL5" s="3"/>
      <c r="AM5" s="3"/>
      <c r="AN5" s="3"/>
    </row>
    <row r="6" spans="1:44" ht="18" customHeight="1">
      <c r="A6" s="32"/>
      <c r="B6" s="32"/>
      <c r="C6" s="238"/>
      <c r="D6" s="238"/>
      <c r="E6" s="238"/>
      <c r="F6" s="238"/>
      <c r="G6" s="238"/>
      <c r="H6" s="238"/>
      <c r="I6" s="238"/>
      <c r="J6" s="192"/>
      <c r="K6" s="33"/>
      <c r="L6" s="237"/>
      <c r="M6" s="237"/>
      <c r="N6" s="241" t="s">
        <v>193</v>
      </c>
      <c r="O6" s="192"/>
      <c r="P6" s="33"/>
      <c r="Q6" s="33"/>
      <c r="R6" s="33"/>
      <c r="S6" s="3"/>
      <c r="T6" s="3"/>
      <c r="U6" s="3"/>
      <c r="V6" s="3"/>
      <c r="W6" s="3"/>
      <c r="X6" s="3"/>
      <c r="Y6" s="3"/>
      <c r="Z6" s="3"/>
      <c r="AA6" s="192"/>
      <c r="AB6" s="3"/>
      <c r="AC6" s="3"/>
      <c r="AD6" s="3"/>
      <c r="AE6" s="3"/>
      <c r="AF6" s="3"/>
      <c r="AG6" s="3"/>
      <c r="AH6" s="3"/>
      <c r="AI6" s="3"/>
      <c r="AJ6" s="3"/>
      <c r="AK6" s="3"/>
      <c r="AL6" s="3"/>
      <c r="AM6"/>
      <c r="AN6"/>
    </row>
    <row r="7" spans="1:44" s="20" customFormat="1" ht="28.5" customHeight="1">
      <c r="A7" s="383"/>
      <c r="B7" s="383" t="s">
        <v>82</v>
      </c>
      <c r="C7" s="199" t="str">
        <f>"令和"&amp;($AN$4-2018)&amp;"年度"</f>
        <v>令和7年度</v>
      </c>
      <c r="D7" s="198"/>
      <c r="E7" s="198"/>
      <c r="F7" s="198"/>
      <c r="G7" s="198"/>
      <c r="H7" s="198"/>
      <c r="I7" s="239"/>
      <c r="J7" s="198"/>
      <c r="K7" s="198"/>
      <c r="L7" s="186"/>
      <c r="M7" s="186"/>
      <c r="N7" s="203"/>
      <c r="O7" s="186" t="str">
        <f>"令和"&amp;($AN$4-2018)+1&amp;"年度"</f>
        <v>令和8年度</v>
      </c>
      <c r="P7" s="186"/>
      <c r="Q7" s="186"/>
      <c r="R7" s="186"/>
      <c r="S7" s="186"/>
      <c r="T7" s="186"/>
      <c r="U7" s="186"/>
      <c r="V7" s="186"/>
      <c r="W7" s="186"/>
      <c r="X7" s="198"/>
      <c r="Y7" s="198"/>
      <c r="Z7" s="196"/>
      <c r="AA7" s="199" t="str">
        <f>"令和"&amp;($AN$4-2018)+2&amp;"年度"</f>
        <v>令和9年度</v>
      </c>
      <c r="AB7" s="198"/>
      <c r="AC7" s="198"/>
      <c r="AD7" s="198"/>
      <c r="AE7" s="198"/>
      <c r="AF7" s="198"/>
      <c r="AG7" s="198"/>
      <c r="AH7" s="198"/>
      <c r="AI7" s="198"/>
      <c r="AJ7" s="198"/>
      <c r="AK7" s="198"/>
      <c r="AL7" s="196"/>
      <c r="AM7"/>
      <c r="AN7"/>
    </row>
    <row r="8" spans="1:44" s="20" customFormat="1" ht="18.75">
      <c r="A8" s="384"/>
      <c r="B8" s="386"/>
      <c r="C8" s="197" t="str">
        <f>"令和"&amp;($AN$4-2018)&amp;"("&amp;$AN$4&amp;")年"</f>
        <v>令和7(2025)年</v>
      </c>
      <c r="D8" s="200"/>
      <c r="E8" s="200"/>
      <c r="F8" s="200"/>
      <c r="G8" s="200"/>
      <c r="H8" s="201"/>
      <c r="I8" s="201"/>
      <c r="J8" s="201"/>
      <c r="K8" s="202"/>
      <c r="L8" s="200" t="str">
        <f>"令和"&amp;(($AN$4-2018)+1)&amp;"("&amp;($AN$4+1)&amp;")年"</f>
        <v>令和8(2026)年</v>
      </c>
      <c r="M8" s="201"/>
      <c r="N8" s="201"/>
      <c r="O8" s="206"/>
      <c r="P8" s="201"/>
      <c r="Q8" s="201"/>
      <c r="R8" s="201"/>
      <c r="S8" s="201"/>
      <c r="T8" s="201"/>
      <c r="U8" s="201"/>
      <c r="V8" s="201"/>
      <c r="W8" s="201"/>
      <c r="X8" s="197" t="str">
        <f>"令和"&amp;(($AN$4-2018)+2)&amp;"("&amp;($AN$4+2)&amp;")年"</f>
        <v>令和9(2027)年</v>
      </c>
      <c r="Y8" s="201"/>
      <c r="Z8" s="201"/>
      <c r="AA8" s="201"/>
      <c r="AB8" s="201"/>
      <c r="AC8" s="201"/>
      <c r="AD8" s="201"/>
      <c r="AE8" s="201"/>
      <c r="AF8" s="201"/>
      <c r="AG8" s="201"/>
      <c r="AH8" s="201"/>
      <c r="AI8" s="202"/>
      <c r="AJ8" s="226" t="str">
        <f>"令和"&amp;(($AN$4-2018)+3)&amp;"("&amp;($AN$4+3)&amp;")年"</f>
        <v>令和10(2028)年</v>
      </c>
      <c r="AK8" s="201"/>
      <c r="AL8" s="202"/>
      <c r="AM8"/>
      <c r="AN8"/>
    </row>
    <row r="9" spans="1:44" s="20" customFormat="1" ht="24.75" thickBot="1">
      <c r="A9" s="385"/>
      <c r="B9" s="385"/>
      <c r="C9" s="190" t="s">
        <v>91</v>
      </c>
      <c r="D9" s="188" t="s">
        <v>92</v>
      </c>
      <c r="E9" s="189" t="s">
        <v>93</v>
      </c>
      <c r="F9" s="190" t="s">
        <v>94</v>
      </c>
      <c r="G9" s="188" t="s">
        <v>83</v>
      </c>
      <c r="H9" s="189" t="s">
        <v>84</v>
      </c>
      <c r="I9" s="190" t="s">
        <v>85</v>
      </c>
      <c r="J9" s="188" t="s">
        <v>86</v>
      </c>
      <c r="K9" s="189" t="s">
        <v>87</v>
      </c>
      <c r="L9" s="187" t="s">
        <v>88</v>
      </c>
      <c r="M9" s="188" t="s">
        <v>89</v>
      </c>
      <c r="N9" s="205" t="s">
        <v>90</v>
      </c>
      <c r="O9" s="204" t="s">
        <v>91</v>
      </c>
      <c r="P9" s="188" t="s">
        <v>92</v>
      </c>
      <c r="Q9" s="189" t="s">
        <v>93</v>
      </c>
      <c r="R9" s="190" t="s">
        <v>94</v>
      </c>
      <c r="S9" s="188" t="s">
        <v>83</v>
      </c>
      <c r="T9" s="189" t="s">
        <v>84</v>
      </c>
      <c r="U9" s="190" t="s">
        <v>85</v>
      </c>
      <c r="V9" s="188" t="s">
        <v>86</v>
      </c>
      <c r="W9" s="189" t="s">
        <v>87</v>
      </c>
      <c r="X9" s="187" t="s">
        <v>88</v>
      </c>
      <c r="Y9" s="188" t="s">
        <v>89</v>
      </c>
      <c r="Z9" s="189" t="s">
        <v>90</v>
      </c>
      <c r="AA9" s="190" t="s">
        <v>91</v>
      </c>
      <c r="AB9" s="188" t="s">
        <v>92</v>
      </c>
      <c r="AC9" s="189" t="s">
        <v>93</v>
      </c>
      <c r="AD9" s="190" t="s">
        <v>94</v>
      </c>
      <c r="AE9" s="188" t="s">
        <v>83</v>
      </c>
      <c r="AF9" s="189" t="s">
        <v>84</v>
      </c>
      <c r="AG9" s="190" t="s">
        <v>85</v>
      </c>
      <c r="AH9" s="188" t="s">
        <v>86</v>
      </c>
      <c r="AI9" s="189" t="s">
        <v>87</v>
      </c>
      <c r="AJ9" s="187" t="s">
        <v>88</v>
      </c>
      <c r="AK9" s="188" t="s">
        <v>89</v>
      </c>
      <c r="AL9" s="189" t="s">
        <v>90</v>
      </c>
      <c r="AM9"/>
      <c r="AN9"/>
    </row>
    <row r="10" spans="1:44" ht="20.100000000000001" customHeight="1" thickTop="1">
      <c r="A10" s="373" t="s">
        <v>192</v>
      </c>
      <c r="B10" s="161"/>
      <c r="C10" s="126"/>
      <c r="D10" s="124"/>
      <c r="E10" s="125"/>
      <c r="F10" s="126"/>
      <c r="G10" s="124"/>
      <c r="H10" s="125"/>
      <c r="I10" s="127"/>
      <c r="J10" s="124"/>
      <c r="K10" s="125"/>
      <c r="L10" s="127"/>
      <c r="M10" s="124"/>
      <c r="N10" s="193"/>
      <c r="O10" s="127"/>
      <c r="P10" s="124"/>
      <c r="Q10" s="125"/>
      <c r="R10" s="126"/>
      <c r="S10" s="124"/>
      <c r="T10" s="125"/>
      <c r="U10" s="126"/>
      <c r="V10" s="124"/>
      <c r="W10" s="125"/>
      <c r="X10" s="127"/>
      <c r="Y10" s="124"/>
      <c r="Z10" s="125"/>
      <c r="AA10" s="126"/>
      <c r="AB10" s="124"/>
      <c r="AC10" s="125"/>
      <c r="AD10" s="126"/>
      <c r="AE10" s="124"/>
      <c r="AF10" s="125"/>
      <c r="AG10" s="126"/>
      <c r="AH10" s="124"/>
      <c r="AI10" s="125"/>
      <c r="AJ10" s="127"/>
      <c r="AK10" s="124"/>
      <c r="AL10" s="125"/>
      <c r="AM10" s="128"/>
      <c r="AN10"/>
    </row>
    <row r="11" spans="1:44" ht="20.100000000000001" customHeight="1">
      <c r="A11" s="374"/>
      <c r="B11" s="161"/>
      <c r="C11" s="131"/>
      <c r="D11" s="129"/>
      <c r="E11" s="130"/>
      <c r="F11" s="131"/>
      <c r="G11" s="129"/>
      <c r="H11" s="130"/>
      <c r="I11" s="132"/>
      <c r="J11" s="129"/>
      <c r="K11" s="130"/>
      <c r="L11" s="132"/>
      <c r="M11" s="129"/>
      <c r="N11" s="194"/>
      <c r="O11" s="132"/>
      <c r="P11" s="129"/>
      <c r="Q11" s="130"/>
      <c r="R11" s="131"/>
      <c r="S11" s="129"/>
      <c r="T11" s="130"/>
      <c r="U11" s="131"/>
      <c r="V11" s="129"/>
      <c r="W11" s="130"/>
      <c r="X11" s="132"/>
      <c r="Y11" s="129"/>
      <c r="Z11" s="130"/>
      <c r="AA11" s="131"/>
      <c r="AB11" s="129"/>
      <c r="AC11" s="130"/>
      <c r="AD11" s="131"/>
      <c r="AE11" s="129"/>
      <c r="AF11" s="130"/>
      <c r="AG11" s="131"/>
      <c r="AH11" s="129"/>
      <c r="AI11" s="130"/>
      <c r="AJ11" s="132"/>
      <c r="AK11" s="129"/>
      <c r="AL11" s="130"/>
      <c r="AM11" s="128"/>
      <c r="AN11"/>
    </row>
    <row r="12" spans="1:44" ht="20.100000000000001" customHeight="1">
      <c r="A12" s="374"/>
      <c r="B12" s="161"/>
      <c r="C12" s="131"/>
      <c r="D12" s="129"/>
      <c r="E12" s="130"/>
      <c r="F12" s="131"/>
      <c r="G12" s="129"/>
      <c r="H12" s="130"/>
      <c r="I12" s="132"/>
      <c r="J12" s="129"/>
      <c r="K12" s="130"/>
      <c r="L12" s="132"/>
      <c r="M12" s="129"/>
      <c r="N12" s="194"/>
      <c r="O12" s="132"/>
      <c r="P12" s="129"/>
      <c r="Q12" s="130"/>
      <c r="R12" s="131"/>
      <c r="S12" s="129"/>
      <c r="T12" s="130"/>
      <c r="U12" s="131"/>
      <c r="V12" s="129"/>
      <c r="W12" s="130"/>
      <c r="X12" s="132"/>
      <c r="Y12" s="129"/>
      <c r="Z12" s="130"/>
      <c r="AA12" s="131"/>
      <c r="AB12" s="129"/>
      <c r="AC12" s="130"/>
      <c r="AD12" s="131"/>
      <c r="AE12" s="129"/>
      <c r="AF12" s="130"/>
      <c r="AG12" s="131"/>
      <c r="AH12" s="129"/>
      <c r="AI12" s="130"/>
      <c r="AJ12" s="132"/>
      <c r="AK12" s="129"/>
      <c r="AL12" s="130"/>
      <c r="AM12" s="128"/>
      <c r="AN12"/>
    </row>
    <row r="13" spans="1:44" ht="20.100000000000001" customHeight="1">
      <c r="A13" s="374"/>
      <c r="B13" s="161"/>
      <c r="C13" s="131"/>
      <c r="D13" s="129"/>
      <c r="E13" s="130"/>
      <c r="F13" s="131"/>
      <c r="G13" s="129"/>
      <c r="H13" s="130"/>
      <c r="I13" s="132"/>
      <c r="J13" s="129"/>
      <c r="K13" s="130"/>
      <c r="L13" s="132"/>
      <c r="M13" s="129"/>
      <c r="N13" s="194"/>
      <c r="O13" s="132"/>
      <c r="P13" s="129"/>
      <c r="Q13" s="130"/>
      <c r="R13" s="131"/>
      <c r="S13" s="129"/>
      <c r="T13" s="130"/>
      <c r="U13" s="131"/>
      <c r="V13" s="129"/>
      <c r="W13" s="130"/>
      <c r="X13" s="132"/>
      <c r="Y13" s="129"/>
      <c r="Z13" s="130"/>
      <c r="AA13" s="131"/>
      <c r="AB13" s="129"/>
      <c r="AC13" s="130"/>
      <c r="AD13" s="131"/>
      <c r="AE13" s="129"/>
      <c r="AF13" s="130"/>
      <c r="AG13" s="131"/>
      <c r="AH13" s="129"/>
      <c r="AI13" s="130"/>
      <c r="AJ13" s="132"/>
      <c r="AK13" s="129"/>
      <c r="AL13" s="130"/>
      <c r="AM13" s="128"/>
      <c r="AN13"/>
    </row>
    <row r="14" spans="1:44" ht="20.100000000000001" customHeight="1" thickBot="1">
      <c r="A14" s="382"/>
      <c r="B14" s="224"/>
      <c r="C14" s="135"/>
      <c r="D14" s="133"/>
      <c r="E14" s="134"/>
      <c r="F14" s="135"/>
      <c r="G14" s="133"/>
      <c r="H14" s="134"/>
      <c r="I14" s="136"/>
      <c r="J14" s="133"/>
      <c r="K14" s="134"/>
      <c r="L14" s="136"/>
      <c r="M14" s="133"/>
      <c r="N14" s="195"/>
      <c r="O14" s="136"/>
      <c r="P14" s="133"/>
      <c r="Q14" s="134"/>
      <c r="R14" s="135"/>
      <c r="S14" s="133"/>
      <c r="T14" s="134"/>
      <c r="U14" s="135"/>
      <c r="V14" s="133"/>
      <c r="W14" s="134"/>
      <c r="X14" s="136"/>
      <c r="Y14" s="133"/>
      <c r="Z14" s="134"/>
      <c r="AA14" s="135"/>
      <c r="AB14" s="133"/>
      <c r="AC14" s="134"/>
      <c r="AD14" s="135"/>
      <c r="AE14" s="133"/>
      <c r="AF14" s="134"/>
      <c r="AG14" s="135"/>
      <c r="AH14" s="133"/>
      <c r="AI14" s="134"/>
      <c r="AJ14" s="136"/>
      <c r="AK14" s="133"/>
      <c r="AL14" s="134"/>
      <c r="AM14" s="128"/>
      <c r="AN14"/>
    </row>
    <row r="15" spans="1:44" ht="20.100000000000001" customHeight="1" thickTop="1">
      <c r="A15" s="373" t="s">
        <v>177</v>
      </c>
      <c r="B15" s="161"/>
      <c r="C15" s="126"/>
      <c r="D15" s="124"/>
      <c r="E15" s="125"/>
      <c r="F15" s="126"/>
      <c r="G15" s="124"/>
      <c r="H15" s="125"/>
      <c r="I15" s="127"/>
      <c r="J15" s="124"/>
      <c r="K15" s="125"/>
      <c r="L15" s="127"/>
      <c r="M15" s="124"/>
      <c r="N15" s="193"/>
      <c r="O15" s="127"/>
      <c r="P15" s="124"/>
      <c r="Q15" s="125"/>
      <c r="R15" s="126"/>
      <c r="S15" s="124"/>
      <c r="T15" s="125"/>
      <c r="U15" s="126"/>
      <c r="V15" s="124"/>
      <c r="W15" s="125"/>
      <c r="X15" s="127"/>
      <c r="Y15" s="124"/>
      <c r="Z15" s="125"/>
      <c r="AA15" s="126"/>
      <c r="AB15" s="124"/>
      <c r="AC15" s="125"/>
      <c r="AD15" s="126"/>
      <c r="AE15" s="124"/>
      <c r="AF15" s="125"/>
      <c r="AG15" s="126"/>
      <c r="AH15" s="124"/>
      <c r="AI15" s="125"/>
      <c r="AJ15" s="127"/>
      <c r="AK15" s="124"/>
      <c r="AL15" s="125"/>
      <c r="AM15" s="128"/>
      <c r="AN15"/>
    </row>
    <row r="16" spans="1:44" ht="20.100000000000001" customHeight="1">
      <c r="A16" s="374"/>
      <c r="B16" s="161"/>
      <c r="C16" s="131"/>
      <c r="D16" s="129"/>
      <c r="E16" s="130"/>
      <c r="F16" s="131"/>
      <c r="G16" s="129"/>
      <c r="H16" s="130"/>
      <c r="I16" s="132"/>
      <c r="J16" s="129"/>
      <c r="K16" s="130"/>
      <c r="L16" s="132"/>
      <c r="M16" s="129"/>
      <c r="N16" s="194"/>
      <c r="O16" s="132"/>
      <c r="P16" s="129"/>
      <c r="Q16" s="130"/>
      <c r="R16" s="131"/>
      <c r="S16" s="129"/>
      <c r="T16" s="130"/>
      <c r="U16" s="131"/>
      <c r="V16" s="129"/>
      <c r="W16" s="130"/>
      <c r="X16" s="132"/>
      <c r="Y16" s="129"/>
      <c r="Z16" s="130"/>
      <c r="AA16" s="131"/>
      <c r="AB16" s="129"/>
      <c r="AC16" s="130"/>
      <c r="AD16" s="131"/>
      <c r="AE16" s="129"/>
      <c r="AF16" s="130"/>
      <c r="AG16" s="131"/>
      <c r="AH16" s="129"/>
      <c r="AI16" s="130"/>
      <c r="AJ16" s="132"/>
      <c r="AK16" s="129"/>
      <c r="AL16" s="130"/>
      <c r="AM16" s="128"/>
      <c r="AN16"/>
    </row>
    <row r="17" spans="1:40" ht="20.100000000000001" customHeight="1">
      <c r="A17" s="374"/>
      <c r="B17" s="161"/>
      <c r="C17" s="131"/>
      <c r="D17" s="129"/>
      <c r="E17" s="130"/>
      <c r="F17" s="131"/>
      <c r="G17" s="129"/>
      <c r="H17" s="130"/>
      <c r="I17" s="132"/>
      <c r="J17" s="129"/>
      <c r="K17" s="130"/>
      <c r="L17" s="132"/>
      <c r="M17" s="129"/>
      <c r="N17" s="194"/>
      <c r="O17" s="132"/>
      <c r="P17" s="129"/>
      <c r="Q17" s="130"/>
      <c r="R17" s="131"/>
      <c r="S17" s="129"/>
      <c r="T17" s="130"/>
      <c r="U17" s="131"/>
      <c r="V17" s="129"/>
      <c r="W17" s="130"/>
      <c r="X17" s="132"/>
      <c r="Y17" s="129"/>
      <c r="Z17" s="130"/>
      <c r="AA17" s="131"/>
      <c r="AB17" s="129"/>
      <c r="AC17" s="130"/>
      <c r="AD17" s="131"/>
      <c r="AE17" s="129"/>
      <c r="AF17" s="130"/>
      <c r="AG17" s="131"/>
      <c r="AH17" s="129"/>
      <c r="AI17" s="130"/>
      <c r="AJ17" s="132"/>
      <c r="AK17" s="129"/>
      <c r="AL17" s="130"/>
      <c r="AM17" s="128"/>
      <c r="AN17"/>
    </row>
    <row r="18" spans="1:40" ht="20.100000000000001" customHeight="1">
      <c r="A18" s="374"/>
      <c r="B18" s="161"/>
      <c r="C18" s="131"/>
      <c r="D18" s="129"/>
      <c r="E18" s="130"/>
      <c r="F18" s="131"/>
      <c r="G18" s="129"/>
      <c r="H18" s="130"/>
      <c r="I18" s="132"/>
      <c r="J18" s="129"/>
      <c r="K18" s="130"/>
      <c r="L18" s="132"/>
      <c r="M18" s="129"/>
      <c r="N18" s="194"/>
      <c r="O18" s="132"/>
      <c r="P18" s="129"/>
      <c r="Q18" s="130"/>
      <c r="R18" s="131"/>
      <c r="S18" s="129"/>
      <c r="T18" s="130"/>
      <c r="U18" s="131"/>
      <c r="V18" s="129"/>
      <c r="W18" s="130"/>
      <c r="X18" s="132"/>
      <c r="Y18" s="129"/>
      <c r="Z18" s="130"/>
      <c r="AA18" s="131"/>
      <c r="AB18" s="129"/>
      <c r="AC18" s="130"/>
      <c r="AD18" s="131"/>
      <c r="AE18" s="129"/>
      <c r="AF18" s="130"/>
      <c r="AG18" s="131"/>
      <c r="AH18" s="129"/>
      <c r="AI18" s="130"/>
      <c r="AJ18" s="132"/>
      <c r="AK18" s="129"/>
      <c r="AL18" s="130"/>
      <c r="AM18" s="128"/>
      <c r="AN18"/>
    </row>
    <row r="19" spans="1:40" ht="20.100000000000001" customHeight="1" thickBot="1">
      <c r="A19" s="382"/>
      <c r="B19" s="224"/>
      <c r="C19" s="135"/>
      <c r="D19" s="133"/>
      <c r="E19" s="134"/>
      <c r="F19" s="135"/>
      <c r="G19" s="133"/>
      <c r="H19" s="134"/>
      <c r="I19" s="136"/>
      <c r="J19" s="133"/>
      <c r="K19" s="134"/>
      <c r="L19" s="136"/>
      <c r="M19" s="133"/>
      <c r="N19" s="195"/>
      <c r="O19" s="136"/>
      <c r="P19" s="133"/>
      <c r="Q19" s="134"/>
      <c r="R19" s="135"/>
      <c r="S19" s="133"/>
      <c r="T19" s="134"/>
      <c r="U19" s="135"/>
      <c r="V19" s="133"/>
      <c r="W19" s="134"/>
      <c r="X19" s="136"/>
      <c r="Y19" s="133"/>
      <c r="Z19" s="134"/>
      <c r="AA19" s="135"/>
      <c r="AB19" s="133"/>
      <c r="AC19" s="134"/>
      <c r="AD19" s="135"/>
      <c r="AE19" s="133"/>
      <c r="AF19" s="134"/>
      <c r="AG19" s="135"/>
      <c r="AH19" s="133"/>
      <c r="AI19" s="134"/>
      <c r="AJ19" s="136"/>
      <c r="AK19" s="133"/>
      <c r="AL19" s="134"/>
      <c r="AM19" s="128"/>
      <c r="AN19"/>
    </row>
    <row r="20" spans="1:40" ht="20.100000000000001" customHeight="1" thickTop="1">
      <c r="A20" s="374" t="s">
        <v>161</v>
      </c>
      <c r="B20" s="161"/>
      <c r="C20" s="131"/>
      <c r="D20" s="129"/>
      <c r="E20" s="130"/>
      <c r="F20" s="131"/>
      <c r="G20" s="129"/>
      <c r="H20" s="130"/>
      <c r="I20" s="132"/>
      <c r="J20" s="129"/>
      <c r="K20" s="130"/>
      <c r="L20" s="132"/>
      <c r="M20" s="129"/>
      <c r="N20" s="194"/>
      <c r="O20" s="132"/>
      <c r="P20" s="129"/>
      <c r="Q20" s="130"/>
      <c r="R20" s="131"/>
      <c r="S20" s="129"/>
      <c r="T20" s="130"/>
      <c r="U20" s="131"/>
      <c r="V20" s="129"/>
      <c r="W20" s="130"/>
      <c r="X20" s="132"/>
      <c r="Y20" s="129"/>
      <c r="Z20" s="130"/>
      <c r="AA20" s="131"/>
      <c r="AB20" s="129"/>
      <c r="AC20" s="130"/>
      <c r="AD20" s="126"/>
      <c r="AE20" s="137"/>
      <c r="AF20" s="125"/>
      <c r="AG20" s="131"/>
      <c r="AH20" s="129"/>
      <c r="AI20" s="130"/>
      <c r="AJ20" s="132"/>
      <c r="AK20" s="129"/>
      <c r="AL20" s="130"/>
      <c r="AM20" s="128"/>
      <c r="AN20"/>
    </row>
    <row r="21" spans="1:40" ht="20.100000000000001" customHeight="1">
      <c r="A21" s="374"/>
      <c r="B21" s="161"/>
      <c r="C21" s="131"/>
      <c r="D21" s="129"/>
      <c r="E21" s="130"/>
      <c r="F21" s="131"/>
      <c r="G21" s="129"/>
      <c r="H21" s="130"/>
      <c r="I21" s="132"/>
      <c r="J21" s="129"/>
      <c r="K21" s="130"/>
      <c r="L21" s="132"/>
      <c r="M21" s="129"/>
      <c r="N21" s="194"/>
      <c r="O21" s="132"/>
      <c r="P21" s="129"/>
      <c r="Q21" s="130"/>
      <c r="R21" s="131"/>
      <c r="S21" s="129"/>
      <c r="T21" s="130"/>
      <c r="U21" s="131"/>
      <c r="V21" s="129"/>
      <c r="W21" s="130"/>
      <c r="X21" s="131"/>
      <c r="Y21" s="129"/>
      <c r="Z21" s="130"/>
      <c r="AA21" s="131"/>
      <c r="AB21" s="129"/>
      <c r="AC21" s="130"/>
      <c r="AD21" s="131"/>
      <c r="AE21" s="137"/>
      <c r="AF21" s="130"/>
      <c r="AG21" s="131"/>
      <c r="AH21" s="129"/>
      <c r="AI21" s="130"/>
      <c r="AJ21" s="132"/>
      <c r="AK21" s="129"/>
      <c r="AL21" s="130"/>
      <c r="AM21" s="128"/>
      <c r="AN21"/>
    </row>
    <row r="22" spans="1:40" ht="20.100000000000001" customHeight="1">
      <c r="A22" s="374"/>
      <c r="B22" s="161"/>
      <c r="C22" s="131"/>
      <c r="D22" s="129"/>
      <c r="E22" s="130"/>
      <c r="F22" s="131"/>
      <c r="G22" s="129"/>
      <c r="H22" s="130"/>
      <c r="I22" s="132"/>
      <c r="J22" s="129"/>
      <c r="K22" s="130"/>
      <c r="L22" s="132"/>
      <c r="M22" s="129"/>
      <c r="N22" s="194"/>
      <c r="O22" s="132"/>
      <c r="P22" s="129"/>
      <c r="Q22" s="130"/>
      <c r="R22" s="131"/>
      <c r="S22" s="129"/>
      <c r="T22" s="130"/>
      <c r="U22" s="131"/>
      <c r="V22" s="129"/>
      <c r="W22" s="130"/>
      <c r="X22" s="132"/>
      <c r="Y22" s="129"/>
      <c r="Z22" s="130"/>
      <c r="AA22" s="131"/>
      <c r="AB22" s="129"/>
      <c r="AC22" s="130"/>
      <c r="AD22" s="131"/>
      <c r="AE22" s="129"/>
      <c r="AF22" s="130"/>
      <c r="AG22" s="131"/>
      <c r="AH22" s="129"/>
      <c r="AI22" s="130"/>
      <c r="AJ22" s="132"/>
      <c r="AK22" s="129"/>
      <c r="AL22" s="130"/>
      <c r="AM22" s="128"/>
      <c r="AN22"/>
    </row>
    <row r="23" spans="1:40" ht="20.100000000000001" customHeight="1">
      <c r="A23" s="374"/>
      <c r="B23" s="161"/>
      <c r="C23" s="131"/>
      <c r="D23" s="129"/>
      <c r="E23" s="130"/>
      <c r="F23" s="131"/>
      <c r="G23" s="129"/>
      <c r="H23" s="130"/>
      <c r="I23" s="132"/>
      <c r="J23" s="129"/>
      <c r="K23" s="130"/>
      <c r="L23" s="132"/>
      <c r="M23" s="129"/>
      <c r="N23" s="194"/>
      <c r="O23" s="132"/>
      <c r="P23" s="129"/>
      <c r="Q23" s="130"/>
      <c r="R23" s="131"/>
      <c r="S23" s="129"/>
      <c r="T23" s="130"/>
      <c r="U23" s="131"/>
      <c r="V23" s="129"/>
      <c r="W23" s="130"/>
      <c r="X23" s="132"/>
      <c r="Y23" s="129"/>
      <c r="Z23" s="130"/>
      <c r="AA23" s="131"/>
      <c r="AB23" s="129"/>
      <c r="AC23" s="130"/>
      <c r="AD23" s="131"/>
      <c r="AE23" s="129"/>
      <c r="AF23" s="130"/>
      <c r="AG23" s="131"/>
      <c r="AH23" s="129"/>
      <c r="AI23" s="130"/>
      <c r="AJ23" s="132"/>
      <c r="AK23" s="129"/>
      <c r="AL23" s="130"/>
      <c r="AM23" s="128"/>
      <c r="AN23"/>
    </row>
    <row r="24" spans="1:40" ht="20.100000000000001" customHeight="1" thickBot="1">
      <c r="A24" s="382"/>
      <c r="B24" s="224"/>
      <c r="C24" s="135"/>
      <c r="D24" s="133"/>
      <c r="E24" s="134"/>
      <c r="F24" s="135"/>
      <c r="G24" s="133"/>
      <c r="H24" s="134"/>
      <c r="I24" s="136"/>
      <c r="J24" s="133"/>
      <c r="K24" s="134"/>
      <c r="L24" s="136"/>
      <c r="M24" s="133"/>
      <c r="N24" s="195"/>
      <c r="O24" s="136"/>
      <c r="P24" s="133"/>
      <c r="Q24" s="134"/>
      <c r="R24" s="135"/>
      <c r="S24" s="133"/>
      <c r="T24" s="134"/>
      <c r="U24" s="135"/>
      <c r="V24" s="133"/>
      <c r="W24" s="134"/>
      <c r="X24" s="136"/>
      <c r="Y24" s="133"/>
      <c r="Z24" s="134"/>
      <c r="AA24" s="135"/>
      <c r="AB24" s="133"/>
      <c r="AC24" s="134"/>
      <c r="AD24" s="135"/>
      <c r="AE24" s="133"/>
      <c r="AF24" s="134"/>
      <c r="AG24" s="135"/>
      <c r="AH24" s="133"/>
      <c r="AI24" s="134"/>
      <c r="AJ24" s="136"/>
      <c r="AK24" s="133"/>
      <c r="AL24" s="134"/>
      <c r="AM24" s="128"/>
      <c r="AN24"/>
    </row>
    <row r="25" spans="1:40" ht="20.100000000000001" customHeight="1" thickTop="1">
      <c r="A25" s="373" t="s">
        <v>103</v>
      </c>
      <c r="B25" s="225"/>
      <c r="C25" s="126"/>
      <c r="D25" s="124"/>
      <c r="E25" s="125"/>
      <c r="F25" s="126"/>
      <c r="G25" s="124"/>
      <c r="H25" s="125"/>
      <c r="I25" s="127"/>
      <c r="J25" s="124"/>
      <c r="K25" s="125"/>
      <c r="L25" s="127"/>
      <c r="M25" s="124"/>
      <c r="N25" s="193"/>
      <c r="O25" s="127"/>
      <c r="P25" s="124"/>
      <c r="Q25" s="125"/>
      <c r="R25" s="131"/>
      <c r="S25" s="129"/>
      <c r="T25" s="130"/>
      <c r="U25" s="126"/>
      <c r="V25" s="124"/>
      <c r="W25" s="125"/>
      <c r="X25" s="127"/>
      <c r="Y25" s="124"/>
      <c r="Z25" s="125"/>
      <c r="AA25" s="126"/>
      <c r="AB25" s="124"/>
      <c r="AC25" s="125"/>
      <c r="AD25" s="126"/>
      <c r="AE25" s="124"/>
      <c r="AF25" s="125"/>
      <c r="AG25" s="126"/>
      <c r="AH25" s="124"/>
      <c r="AI25" s="125"/>
      <c r="AJ25" s="127"/>
      <c r="AK25" s="124"/>
      <c r="AL25" s="125"/>
      <c r="AM25" s="128"/>
      <c r="AN25"/>
    </row>
    <row r="26" spans="1:40" ht="20.100000000000001" customHeight="1">
      <c r="A26" s="374"/>
      <c r="B26" s="161"/>
      <c r="C26" s="131"/>
      <c r="D26" s="129"/>
      <c r="E26" s="130"/>
      <c r="F26" s="131"/>
      <c r="G26" s="129"/>
      <c r="H26" s="130"/>
      <c r="I26" s="132"/>
      <c r="J26" s="129"/>
      <c r="K26" s="130"/>
      <c r="L26" s="132"/>
      <c r="M26" s="129"/>
      <c r="N26" s="194"/>
      <c r="O26" s="132"/>
      <c r="P26" s="129"/>
      <c r="Q26" s="130"/>
      <c r="R26" s="131"/>
      <c r="S26" s="129"/>
      <c r="T26" s="130"/>
      <c r="U26" s="131"/>
      <c r="V26" s="129"/>
      <c r="W26" s="130"/>
      <c r="X26" s="132"/>
      <c r="Y26" s="129"/>
      <c r="Z26" s="130"/>
      <c r="AA26" s="131"/>
      <c r="AB26" s="129"/>
      <c r="AC26" s="130"/>
      <c r="AD26" s="131"/>
      <c r="AE26" s="129"/>
      <c r="AF26" s="130"/>
      <c r="AG26" s="131"/>
      <c r="AH26" s="129"/>
      <c r="AI26" s="130"/>
      <c r="AJ26" s="132"/>
      <c r="AK26" s="129"/>
      <c r="AL26" s="130"/>
      <c r="AM26" s="128"/>
      <c r="AN26"/>
    </row>
    <row r="27" spans="1:40" ht="20.100000000000001" customHeight="1">
      <c r="A27" s="374"/>
      <c r="B27" s="161"/>
      <c r="C27" s="131"/>
      <c r="D27" s="129"/>
      <c r="E27" s="130"/>
      <c r="F27" s="131"/>
      <c r="G27" s="129"/>
      <c r="H27" s="130"/>
      <c r="I27" s="132"/>
      <c r="J27" s="129"/>
      <c r="K27" s="130"/>
      <c r="L27" s="132"/>
      <c r="M27" s="129"/>
      <c r="N27" s="194"/>
      <c r="O27" s="132"/>
      <c r="P27" s="129"/>
      <c r="Q27" s="130"/>
      <c r="R27" s="131"/>
      <c r="S27" s="129"/>
      <c r="T27" s="130"/>
      <c r="U27" s="131"/>
      <c r="V27" s="129"/>
      <c r="W27" s="130"/>
      <c r="X27" s="132"/>
      <c r="Y27" s="129"/>
      <c r="Z27" s="130"/>
      <c r="AA27" s="131"/>
      <c r="AB27" s="129"/>
      <c r="AC27" s="130"/>
      <c r="AD27" s="131"/>
      <c r="AE27" s="129"/>
      <c r="AF27" s="130"/>
      <c r="AG27" s="131"/>
      <c r="AH27" s="129"/>
      <c r="AI27" s="130"/>
      <c r="AJ27" s="132"/>
      <c r="AK27" s="129"/>
      <c r="AL27" s="130"/>
      <c r="AM27" s="128"/>
      <c r="AN27"/>
    </row>
    <row r="28" spans="1:40" ht="20.100000000000001" customHeight="1">
      <c r="A28" s="374"/>
      <c r="B28" s="161"/>
      <c r="C28" s="131"/>
      <c r="D28" s="129"/>
      <c r="E28" s="130"/>
      <c r="F28" s="131"/>
      <c r="G28" s="129"/>
      <c r="H28" s="130"/>
      <c r="I28" s="132"/>
      <c r="J28" s="129"/>
      <c r="K28" s="130"/>
      <c r="L28" s="132"/>
      <c r="M28" s="129"/>
      <c r="N28" s="194"/>
      <c r="O28" s="132"/>
      <c r="P28" s="129"/>
      <c r="Q28" s="130"/>
      <c r="R28" s="131"/>
      <c r="S28" s="129"/>
      <c r="T28" s="130"/>
      <c r="U28" s="131"/>
      <c r="V28" s="129"/>
      <c r="W28" s="130"/>
      <c r="X28" s="132"/>
      <c r="Y28" s="129"/>
      <c r="Z28" s="130"/>
      <c r="AA28" s="131"/>
      <c r="AB28" s="129"/>
      <c r="AC28" s="130"/>
      <c r="AD28" s="131"/>
      <c r="AE28" s="129"/>
      <c r="AF28" s="130"/>
      <c r="AG28" s="131"/>
      <c r="AH28" s="129"/>
      <c r="AI28" s="130"/>
      <c r="AJ28" s="132"/>
      <c r="AK28" s="129"/>
      <c r="AL28" s="130"/>
      <c r="AM28" s="128"/>
      <c r="AN28"/>
    </row>
    <row r="29" spans="1:40" ht="20.100000000000001" customHeight="1">
      <c r="A29" s="375"/>
      <c r="B29" s="161"/>
      <c r="C29" s="131"/>
      <c r="D29" s="129"/>
      <c r="E29" s="130"/>
      <c r="F29" s="131"/>
      <c r="G29" s="129"/>
      <c r="H29" s="130"/>
      <c r="I29" s="132"/>
      <c r="J29" s="129"/>
      <c r="K29" s="130"/>
      <c r="L29" s="132"/>
      <c r="M29" s="129"/>
      <c r="N29" s="194"/>
      <c r="O29" s="132"/>
      <c r="P29" s="129"/>
      <c r="Q29" s="130"/>
      <c r="R29" s="131"/>
      <c r="S29" s="129"/>
      <c r="T29" s="130"/>
      <c r="U29" s="131"/>
      <c r="V29" s="129"/>
      <c r="W29" s="130"/>
      <c r="X29" s="132"/>
      <c r="Y29" s="129"/>
      <c r="Z29" s="130"/>
      <c r="AA29" s="131"/>
      <c r="AB29" s="129"/>
      <c r="AC29" s="130"/>
      <c r="AD29" s="131"/>
      <c r="AE29" s="129"/>
      <c r="AF29" s="130"/>
      <c r="AG29" s="131"/>
      <c r="AH29" s="129"/>
      <c r="AI29" s="130"/>
      <c r="AJ29" s="132"/>
      <c r="AK29" s="129"/>
      <c r="AL29" s="130"/>
      <c r="AM29" s="128"/>
      <c r="AN29"/>
    </row>
    <row r="30" spans="1:40" ht="30"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c r="AN30"/>
    </row>
    <row r="31" spans="1:40" ht="15.75" hidden="1">
      <c r="A31" s="4">
        <f>IF($C$4=$AO$4,($AN$4-2000)*100,IF($C$4=$AP$4,($AN$4-2000+1)*100,IF($C$4=$AQ$4,($AN$4-2000+2)*100,IF($C$4=$AR$4,($AN$4-2000+3)*100))))+IFERROR(LEFT($E$4,LEN($E$4)-1),0)</f>
        <v>0</v>
      </c>
      <c r="B31" s="4">
        <f>IF($H$4=$AO$4,($AN$4-2000)*100,IF($H$4=$AP$4,($AN$4-2000+1)*100,IF($H$4=$AQ$4,($AN$4-2000+2)*100,IF($H$4=$AR$4,($AN$4-2000+3)*100))))+IFERROR(LEFT($J$4,LEN($J$4)-1),0)</f>
        <v>0</v>
      </c>
      <c r="C31" s="207">
        <f>($AN$4-2000)*100+C32</f>
        <v>2504</v>
      </c>
      <c r="D31" s="207">
        <f t="shared" ref="D31:K31" si="0">($AN$4-2000)*100+D32</f>
        <v>2505</v>
      </c>
      <c r="E31" s="207">
        <f t="shared" si="0"/>
        <v>2506</v>
      </c>
      <c r="F31" s="207">
        <f t="shared" si="0"/>
        <v>2507</v>
      </c>
      <c r="G31" s="207">
        <f t="shared" si="0"/>
        <v>2508</v>
      </c>
      <c r="H31" s="207">
        <f t="shared" si="0"/>
        <v>2509</v>
      </c>
      <c r="I31" s="207">
        <f t="shared" si="0"/>
        <v>2510</v>
      </c>
      <c r="J31" s="207">
        <f t="shared" si="0"/>
        <v>2511</v>
      </c>
      <c r="K31" s="207">
        <f t="shared" si="0"/>
        <v>2512</v>
      </c>
      <c r="L31" s="207">
        <f>(($AN$4-2000)+1)*100+L32</f>
        <v>2601</v>
      </c>
      <c r="M31" s="207">
        <f t="shared" ref="M31:W31" si="1">(($AN$4-2000)+1)*100+M32</f>
        <v>2602</v>
      </c>
      <c r="N31" s="207">
        <f t="shared" si="1"/>
        <v>2603</v>
      </c>
      <c r="O31" s="207">
        <f t="shared" si="1"/>
        <v>2604</v>
      </c>
      <c r="P31" s="207">
        <f t="shared" si="1"/>
        <v>2605</v>
      </c>
      <c r="Q31" s="207">
        <f t="shared" si="1"/>
        <v>2606</v>
      </c>
      <c r="R31" s="207">
        <f t="shared" si="1"/>
        <v>2607</v>
      </c>
      <c r="S31" s="207">
        <f t="shared" si="1"/>
        <v>2608</v>
      </c>
      <c r="T31" s="207">
        <f t="shared" si="1"/>
        <v>2609</v>
      </c>
      <c r="U31" s="207">
        <f t="shared" si="1"/>
        <v>2610</v>
      </c>
      <c r="V31" s="207">
        <f t="shared" si="1"/>
        <v>2611</v>
      </c>
      <c r="W31" s="207">
        <f t="shared" si="1"/>
        <v>2612</v>
      </c>
      <c r="X31" s="207">
        <f>(($AN$4-2000)+2)*100+X32</f>
        <v>2701</v>
      </c>
      <c r="Y31" s="207">
        <f t="shared" ref="Y31:AI31" si="2">(($AN$4-2000)+2)*100+Y32</f>
        <v>2702</v>
      </c>
      <c r="Z31" s="207">
        <f t="shared" si="2"/>
        <v>2703</v>
      </c>
      <c r="AA31" s="207">
        <f t="shared" si="2"/>
        <v>2704</v>
      </c>
      <c r="AB31" s="207">
        <f t="shared" si="2"/>
        <v>2705</v>
      </c>
      <c r="AC31" s="207">
        <f t="shared" si="2"/>
        <v>2706</v>
      </c>
      <c r="AD31" s="207">
        <f t="shared" si="2"/>
        <v>2707</v>
      </c>
      <c r="AE31" s="207">
        <f t="shared" si="2"/>
        <v>2708</v>
      </c>
      <c r="AF31" s="207">
        <f t="shared" si="2"/>
        <v>2709</v>
      </c>
      <c r="AG31" s="207">
        <f t="shared" si="2"/>
        <v>2710</v>
      </c>
      <c r="AH31" s="207">
        <f t="shared" si="2"/>
        <v>2711</v>
      </c>
      <c r="AI31" s="207">
        <f t="shared" si="2"/>
        <v>2712</v>
      </c>
      <c r="AJ31" s="207">
        <f>(($AN$4-2000)+3)*100+AJ32</f>
        <v>2801</v>
      </c>
      <c r="AK31" s="207">
        <f t="shared" ref="AK31:AL31" si="3">(($AN$4-2000)+3)*100+AK32</f>
        <v>2802</v>
      </c>
      <c r="AL31" s="207">
        <f t="shared" si="3"/>
        <v>2803</v>
      </c>
    </row>
    <row r="32" spans="1:40" ht="30" hidden="1" customHeight="1">
      <c r="C32" s="4">
        <v>4</v>
      </c>
      <c r="D32" s="4">
        <v>5</v>
      </c>
      <c r="E32" s="4">
        <v>6</v>
      </c>
      <c r="F32" s="4">
        <v>7</v>
      </c>
      <c r="G32" s="4">
        <v>8</v>
      </c>
      <c r="H32" s="4">
        <v>9</v>
      </c>
      <c r="I32" s="4">
        <v>10</v>
      </c>
      <c r="J32" s="4">
        <v>11</v>
      </c>
      <c r="K32" s="4">
        <v>12</v>
      </c>
      <c r="L32" s="4">
        <v>1</v>
      </c>
      <c r="M32" s="4">
        <v>2</v>
      </c>
      <c r="N32" s="4">
        <v>3</v>
      </c>
      <c r="O32" s="4">
        <v>4</v>
      </c>
      <c r="P32" s="4">
        <v>5</v>
      </c>
      <c r="Q32" s="4">
        <v>6</v>
      </c>
      <c r="R32" s="4">
        <v>7</v>
      </c>
      <c r="S32" s="4">
        <v>8</v>
      </c>
      <c r="T32" s="4">
        <v>9</v>
      </c>
      <c r="U32" s="4">
        <v>10</v>
      </c>
      <c r="V32" s="4">
        <v>11</v>
      </c>
      <c r="W32" s="4">
        <v>12</v>
      </c>
      <c r="X32" s="4">
        <v>1</v>
      </c>
      <c r="Y32" s="4">
        <v>2</v>
      </c>
      <c r="Z32" s="4">
        <v>3</v>
      </c>
      <c r="AA32" s="4">
        <v>4</v>
      </c>
      <c r="AB32" s="4">
        <v>5</v>
      </c>
      <c r="AC32" s="4">
        <v>6</v>
      </c>
      <c r="AD32" s="4">
        <v>7</v>
      </c>
      <c r="AE32" s="4">
        <v>8</v>
      </c>
      <c r="AF32" s="4">
        <v>9</v>
      </c>
      <c r="AG32" s="4">
        <v>10</v>
      </c>
      <c r="AH32" s="4">
        <v>11</v>
      </c>
      <c r="AI32" s="4">
        <v>12</v>
      </c>
      <c r="AJ32" s="4">
        <v>1</v>
      </c>
      <c r="AK32" s="4">
        <v>2</v>
      </c>
      <c r="AL32" s="4">
        <v>3</v>
      </c>
    </row>
  </sheetData>
  <sheetProtection algorithmName="SHA-512" hashValue="dhzT1y0y1iE/WrQj7v9jb63LhlDTPId4zuAMV6fnN2yFh02lWK2bqR42W/gkn2blZXCaf/FqjSGnsFcpRfsrOw==" saltValue="qNpE3LKWBs5ap+axutULiQ==" spinCount="100000" sheet="1" formatCells="0" formatRows="0" insertRows="0"/>
  <protectedRanges>
    <protectedRange sqref="C4:F4 H4:K4 A27:XFD29 A10:XFD11 A12:XFD15 A16:XFD21 A22:XFD26" name="入寮箇所"/>
  </protectedRanges>
  <mergeCells count="11">
    <mergeCell ref="A25:A29"/>
    <mergeCell ref="C4:D4"/>
    <mergeCell ref="E4:F4"/>
    <mergeCell ref="H4:I4"/>
    <mergeCell ref="J4:K4"/>
    <mergeCell ref="A4:B4"/>
    <mergeCell ref="A10:A14"/>
    <mergeCell ref="A20:A24"/>
    <mergeCell ref="A7:A9"/>
    <mergeCell ref="B7:B9"/>
    <mergeCell ref="A15:A19"/>
  </mergeCells>
  <phoneticPr fontId="1"/>
  <conditionalFormatting sqref="C10:AL29">
    <cfRule type="expression" dxfId="67" priority="29">
      <formula>C$31&gt;$B$31</formula>
    </cfRule>
    <cfRule type="expression" dxfId="66" priority="30">
      <formula>C$31&lt;$A$31</formula>
    </cfRule>
  </conditionalFormatting>
  <dataValidations count="3">
    <dataValidation type="list" allowBlank="1" showInputMessage="1" showErrorMessage="1" sqref="E4 J4:K4" xr:uid="{00000000-0002-0000-0200-000000000000}">
      <formula1>"1月,2月,3月,4月,5月,6月,7月,8月,9月,10月,11月,12月"</formula1>
    </dataValidation>
    <dataValidation type="list" allowBlank="1" showInputMessage="1" showErrorMessage="1" sqref="C4:D4" xr:uid="{00000000-0002-0000-0200-000001000000}">
      <formula1>$AO$4:$AP$4</formula1>
    </dataValidation>
    <dataValidation type="list" allowBlank="1" showInputMessage="1" showErrorMessage="1" sqref="H4:I4" xr:uid="{00000000-0002-0000-0200-000002000000}">
      <formula1>$AO$4:$AR$4</formula1>
    </dataValidation>
  </dataValidations>
  <pageMargins left="0.62992125984251968" right="0.43307086614173229" top="0.43307086614173229" bottom="0.43307086614173229" header="0.31496062992125984" footer="0.31496062992125984"/>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
  <sheetViews>
    <sheetView view="pageBreakPreview" zoomScale="90" zoomScaleNormal="70" zoomScaleSheetLayoutView="90" workbookViewId="0"/>
  </sheetViews>
  <sheetFormatPr defaultColWidth="8.625" defaultRowHeight="30" customHeight="1"/>
  <cols>
    <col min="1" max="2" width="3.625" style="22" customWidth="1"/>
    <col min="3" max="3" width="8.625" style="22" customWidth="1"/>
    <col min="4" max="4" width="28.125" style="22" customWidth="1"/>
    <col min="5" max="5" width="12.625" style="22" customWidth="1"/>
    <col min="6" max="6" width="5.625" style="22" customWidth="1"/>
    <col min="7" max="7" width="12.625" style="22" customWidth="1"/>
    <col min="8" max="8" width="5.625" style="22" customWidth="1"/>
    <col min="9" max="9" width="12.625" style="22" customWidth="1"/>
    <col min="10" max="10" width="5.625" style="22" customWidth="1"/>
    <col min="11" max="12" width="12.625" style="22" customWidth="1"/>
    <col min="13" max="13" width="8.625" style="22" customWidth="1"/>
    <col min="14" max="16" width="8.625" style="22"/>
    <col min="17" max="17" width="8.625" style="22" customWidth="1"/>
    <col min="18" max="16384" width="8.625" style="22"/>
  </cols>
  <sheetData>
    <row r="1" spans="1:13" s="163" customFormat="1" ht="18">
      <c r="A1" s="162"/>
      <c r="B1" s="162"/>
      <c r="C1" s="162"/>
      <c r="D1" s="162"/>
      <c r="E1" s="162"/>
      <c r="F1" s="162"/>
      <c r="G1" s="162"/>
      <c r="H1" s="162"/>
      <c r="I1" s="162"/>
      <c r="J1" s="162"/>
      <c r="K1" s="104"/>
      <c r="L1" s="160" t="s">
        <v>95</v>
      </c>
    </row>
    <row r="2" spans="1:13" s="163" customFormat="1" ht="18">
      <c r="A2" s="162"/>
      <c r="B2" s="162"/>
      <c r="C2" s="162"/>
      <c r="D2" s="162"/>
      <c r="E2" s="162"/>
      <c r="F2" s="162"/>
      <c r="G2" s="162"/>
      <c r="H2" s="162"/>
      <c r="I2" s="162"/>
      <c r="J2" s="106"/>
      <c r="K2" s="106"/>
      <c r="L2" s="103" t="s">
        <v>158</v>
      </c>
    </row>
    <row r="3" spans="1:13" ht="37.5" customHeight="1">
      <c r="A3" s="400" t="s">
        <v>96</v>
      </c>
      <c r="B3" s="400"/>
      <c r="C3" s="400"/>
      <c r="D3" s="400"/>
      <c r="E3" s="400"/>
      <c r="F3" s="400"/>
      <c r="G3" s="400"/>
      <c r="H3" s="400"/>
      <c r="I3" s="400"/>
      <c r="J3" s="400"/>
      <c r="K3" s="400"/>
      <c r="L3" s="400"/>
    </row>
    <row r="4" spans="1:13" s="91" customFormat="1" ht="34.15" customHeight="1">
      <c r="A4" s="401" t="s">
        <v>97</v>
      </c>
      <c r="B4" s="402"/>
      <c r="C4" s="402"/>
      <c r="D4" s="403"/>
      <c r="E4" s="403"/>
      <c r="F4" s="403"/>
      <c r="G4" s="403"/>
      <c r="H4" s="403"/>
      <c r="I4" s="403"/>
      <c r="J4" s="403"/>
      <c r="K4" s="403"/>
      <c r="L4" s="403"/>
    </row>
    <row r="5" spans="1:13" s="21" customFormat="1" ht="24" customHeight="1">
      <c r="A5" s="407"/>
      <c r="B5" s="408"/>
      <c r="C5" s="409"/>
      <c r="D5" s="396" t="s">
        <v>82</v>
      </c>
      <c r="E5" s="396" t="s">
        <v>98</v>
      </c>
      <c r="F5" s="404">
        <v>7</v>
      </c>
      <c r="G5" s="404"/>
      <c r="H5" s="404">
        <f>$F$5+1</f>
        <v>8</v>
      </c>
      <c r="I5" s="404"/>
      <c r="J5" s="404">
        <f>$H$5+1</f>
        <v>9</v>
      </c>
      <c r="K5" s="404"/>
      <c r="L5" s="405" t="s">
        <v>99</v>
      </c>
    </row>
    <row r="6" spans="1:13" s="21" customFormat="1" ht="24" customHeight="1" thickBot="1">
      <c r="A6" s="410"/>
      <c r="B6" s="411"/>
      <c r="C6" s="412"/>
      <c r="D6" s="397"/>
      <c r="E6" s="397"/>
      <c r="F6" s="23" t="s">
        <v>100</v>
      </c>
      <c r="G6" s="59" t="s">
        <v>99</v>
      </c>
      <c r="H6" s="23" t="s">
        <v>100</v>
      </c>
      <c r="I6" s="59" t="s">
        <v>99</v>
      </c>
      <c r="J6" s="23" t="s">
        <v>100</v>
      </c>
      <c r="K6" s="24" t="s">
        <v>99</v>
      </c>
      <c r="L6" s="406"/>
    </row>
    <row r="7" spans="1:13" s="21" customFormat="1" ht="19.899999999999999" customHeight="1">
      <c r="A7" s="387" t="s">
        <v>101</v>
      </c>
      <c r="B7" s="388"/>
      <c r="C7" s="388"/>
      <c r="D7" s="80"/>
      <c r="E7" s="81"/>
      <c r="F7" s="149"/>
      <c r="G7" s="138">
        <f>E7*F7</f>
        <v>0</v>
      </c>
      <c r="H7" s="149"/>
      <c r="I7" s="138">
        <f>E7*H7</f>
        <v>0</v>
      </c>
      <c r="J7" s="149"/>
      <c r="K7" s="139">
        <f>E7*J7</f>
        <v>0</v>
      </c>
      <c r="L7" s="84">
        <f>SUM(G7,I7,K7)</f>
        <v>0</v>
      </c>
    </row>
    <row r="8" spans="1:13" s="21" customFormat="1" ht="20.100000000000001" customHeight="1">
      <c r="A8" s="387"/>
      <c r="B8" s="388"/>
      <c r="C8" s="388"/>
      <c r="D8" s="46"/>
      <c r="E8" s="47"/>
      <c r="F8" s="150"/>
      <c r="G8" s="140">
        <f t="shared" ref="G8:G16" si="0">E8*F8</f>
        <v>0</v>
      </c>
      <c r="H8" s="150"/>
      <c r="I8" s="140">
        <f t="shared" ref="I8:I16" si="1">E8*H8</f>
        <v>0</v>
      </c>
      <c r="J8" s="150"/>
      <c r="K8" s="141">
        <f t="shared" ref="K8:K16" si="2">E8*J8</f>
        <v>0</v>
      </c>
      <c r="L8" s="27">
        <f t="shared" ref="L8:L50" si="3">SUM(G8,I8,K8)</f>
        <v>0</v>
      </c>
    </row>
    <row r="9" spans="1:13" ht="20.100000000000001" customHeight="1">
      <c r="A9" s="387"/>
      <c r="B9" s="388"/>
      <c r="C9" s="388"/>
      <c r="D9" s="46"/>
      <c r="E9" s="47"/>
      <c r="F9" s="150"/>
      <c r="G9" s="140">
        <f t="shared" si="0"/>
        <v>0</v>
      </c>
      <c r="H9" s="150"/>
      <c r="I9" s="140">
        <f t="shared" si="1"/>
        <v>0</v>
      </c>
      <c r="J9" s="150"/>
      <c r="K9" s="141">
        <f t="shared" si="2"/>
        <v>0</v>
      </c>
      <c r="L9" s="27">
        <f t="shared" si="3"/>
        <v>0</v>
      </c>
      <c r="M9" s="21"/>
    </row>
    <row r="10" spans="1:13" ht="20.100000000000001" customHeight="1">
      <c r="A10" s="387"/>
      <c r="B10" s="388"/>
      <c r="C10" s="388"/>
      <c r="D10" s="46"/>
      <c r="E10" s="47"/>
      <c r="F10" s="150"/>
      <c r="G10" s="140">
        <f t="shared" ref="G10:G14" si="4">E10*F10</f>
        <v>0</v>
      </c>
      <c r="H10" s="150"/>
      <c r="I10" s="140">
        <f t="shared" ref="I10:I14" si="5">E10*H10</f>
        <v>0</v>
      </c>
      <c r="J10" s="150"/>
      <c r="K10" s="141">
        <f t="shared" ref="K10:K14" si="6">E10*J10</f>
        <v>0</v>
      </c>
      <c r="L10" s="27">
        <f t="shared" ref="L10:L14" si="7">SUM(G10,I10,K10)</f>
        <v>0</v>
      </c>
      <c r="M10" s="21"/>
    </row>
    <row r="11" spans="1:13" ht="20.100000000000001" customHeight="1" thickBot="1">
      <c r="A11" s="387"/>
      <c r="B11" s="388"/>
      <c r="C11" s="388"/>
      <c r="D11" s="48"/>
      <c r="E11" s="49"/>
      <c r="F11" s="158"/>
      <c r="G11" s="147">
        <f t="shared" si="4"/>
        <v>0</v>
      </c>
      <c r="H11" s="158"/>
      <c r="I11" s="147">
        <f t="shared" si="5"/>
        <v>0</v>
      </c>
      <c r="J11" s="158"/>
      <c r="K11" s="148">
        <f t="shared" si="6"/>
        <v>0</v>
      </c>
      <c r="L11" s="30">
        <f t="shared" si="7"/>
        <v>0</v>
      </c>
      <c r="M11" s="21"/>
    </row>
    <row r="12" spans="1:13" ht="20.100000000000001" hidden="1" customHeight="1">
      <c r="A12" s="387"/>
      <c r="B12" s="388"/>
      <c r="C12" s="388"/>
      <c r="D12" s="80"/>
      <c r="E12" s="81"/>
      <c r="F12" s="149"/>
      <c r="G12" s="138">
        <f t="shared" si="4"/>
        <v>0</v>
      </c>
      <c r="H12" s="149"/>
      <c r="I12" s="138">
        <f t="shared" si="5"/>
        <v>0</v>
      </c>
      <c r="J12" s="149"/>
      <c r="K12" s="139">
        <f t="shared" si="6"/>
        <v>0</v>
      </c>
      <c r="L12" s="84">
        <f t="shared" si="7"/>
        <v>0</v>
      </c>
      <c r="M12" s="21"/>
    </row>
    <row r="13" spans="1:13" ht="20.100000000000001" hidden="1" customHeight="1">
      <c r="A13" s="387"/>
      <c r="B13" s="388"/>
      <c r="C13" s="388"/>
      <c r="D13" s="46"/>
      <c r="E13" s="47"/>
      <c r="F13" s="150"/>
      <c r="G13" s="140">
        <f t="shared" si="4"/>
        <v>0</v>
      </c>
      <c r="H13" s="150"/>
      <c r="I13" s="140">
        <f t="shared" si="5"/>
        <v>0</v>
      </c>
      <c r="J13" s="150"/>
      <c r="K13" s="141">
        <f t="shared" si="6"/>
        <v>0</v>
      </c>
      <c r="L13" s="27">
        <f t="shared" si="7"/>
        <v>0</v>
      </c>
      <c r="M13" s="21"/>
    </row>
    <row r="14" spans="1:13" ht="20.100000000000001" hidden="1" customHeight="1">
      <c r="A14" s="387"/>
      <c r="B14" s="388"/>
      <c r="C14" s="388"/>
      <c r="D14" s="46"/>
      <c r="E14" s="47"/>
      <c r="F14" s="150"/>
      <c r="G14" s="140">
        <f t="shared" si="4"/>
        <v>0</v>
      </c>
      <c r="H14" s="150"/>
      <c r="I14" s="140">
        <f t="shared" si="5"/>
        <v>0</v>
      </c>
      <c r="J14" s="150"/>
      <c r="K14" s="141">
        <f t="shared" si="6"/>
        <v>0</v>
      </c>
      <c r="L14" s="27">
        <f t="shared" si="7"/>
        <v>0</v>
      </c>
      <c r="M14" s="21"/>
    </row>
    <row r="15" spans="1:13" ht="20.100000000000001" hidden="1" customHeight="1">
      <c r="A15" s="387"/>
      <c r="B15" s="388"/>
      <c r="C15" s="388"/>
      <c r="D15" s="46"/>
      <c r="E15" s="47"/>
      <c r="F15" s="150"/>
      <c r="G15" s="140">
        <f t="shared" si="0"/>
        <v>0</v>
      </c>
      <c r="H15" s="150"/>
      <c r="I15" s="140">
        <f t="shared" si="1"/>
        <v>0</v>
      </c>
      <c r="J15" s="150"/>
      <c r="K15" s="141">
        <f t="shared" si="2"/>
        <v>0</v>
      </c>
      <c r="L15" s="27">
        <f t="shared" si="3"/>
        <v>0</v>
      </c>
      <c r="M15" s="21"/>
    </row>
    <row r="16" spans="1:13" ht="20.100000000000001" hidden="1" customHeight="1" thickBot="1">
      <c r="A16" s="387"/>
      <c r="B16" s="388"/>
      <c r="C16" s="388"/>
      <c r="D16" s="48"/>
      <c r="E16" s="49"/>
      <c r="F16" s="156"/>
      <c r="G16" s="28">
        <f t="shared" si="0"/>
        <v>0</v>
      </c>
      <c r="H16" s="156"/>
      <c r="I16" s="28">
        <f t="shared" si="1"/>
        <v>0</v>
      </c>
      <c r="J16" s="156"/>
      <c r="K16" s="29">
        <f t="shared" si="2"/>
        <v>0</v>
      </c>
      <c r="L16" s="30">
        <f t="shared" si="3"/>
        <v>0</v>
      </c>
      <c r="M16" s="21"/>
    </row>
    <row r="17" spans="1:13" ht="20.100000000000001" customHeight="1" thickBot="1">
      <c r="A17" s="387"/>
      <c r="B17" s="388"/>
      <c r="C17" s="388"/>
      <c r="D17" s="142" t="s">
        <v>102</v>
      </c>
      <c r="E17" s="76"/>
      <c r="F17" s="92"/>
      <c r="G17" s="77">
        <f>SUM(G7:G16)</f>
        <v>0</v>
      </c>
      <c r="H17" s="157"/>
      <c r="I17" s="77">
        <f>SUM(I7:I16)</f>
        <v>0</v>
      </c>
      <c r="J17" s="157"/>
      <c r="K17" s="78">
        <f>SUM(K7:K16)</f>
        <v>0</v>
      </c>
      <c r="L17" s="79">
        <f t="shared" si="3"/>
        <v>0</v>
      </c>
      <c r="M17" s="21"/>
    </row>
    <row r="18" spans="1:13" s="21" customFormat="1" ht="20.100000000000001" customHeight="1">
      <c r="A18" s="389" t="s">
        <v>6</v>
      </c>
      <c r="B18" s="390"/>
      <c r="C18" s="390"/>
      <c r="D18" s="80"/>
      <c r="E18" s="81"/>
      <c r="F18" s="145"/>
      <c r="G18" s="82">
        <f t="shared" ref="G18:G27" si="8">E18*F18</f>
        <v>0</v>
      </c>
      <c r="H18" s="145"/>
      <c r="I18" s="82">
        <f t="shared" ref="I18:I27" si="9">E18*H18</f>
        <v>0</v>
      </c>
      <c r="J18" s="145"/>
      <c r="K18" s="83">
        <f t="shared" ref="K18:K27" si="10">E18*J18</f>
        <v>0</v>
      </c>
      <c r="L18" s="84">
        <f t="shared" si="3"/>
        <v>0</v>
      </c>
    </row>
    <row r="19" spans="1:13" s="21" customFormat="1" ht="20.100000000000001" customHeight="1">
      <c r="A19" s="387"/>
      <c r="B19" s="388"/>
      <c r="C19" s="388"/>
      <c r="D19" s="46"/>
      <c r="E19" s="47"/>
      <c r="F19" s="143"/>
      <c r="G19" s="25">
        <f t="shared" si="8"/>
        <v>0</v>
      </c>
      <c r="H19" s="143"/>
      <c r="I19" s="25">
        <f t="shared" si="9"/>
        <v>0</v>
      </c>
      <c r="J19" s="143"/>
      <c r="K19" s="26">
        <f t="shared" si="10"/>
        <v>0</v>
      </c>
      <c r="L19" s="27">
        <f t="shared" si="3"/>
        <v>0</v>
      </c>
    </row>
    <row r="20" spans="1:13" ht="20.100000000000001" customHeight="1">
      <c r="A20" s="387"/>
      <c r="B20" s="388"/>
      <c r="C20" s="388"/>
      <c r="D20" s="46"/>
      <c r="E20" s="47"/>
      <c r="F20" s="143"/>
      <c r="G20" s="25">
        <f t="shared" si="8"/>
        <v>0</v>
      </c>
      <c r="H20" s="143"/>
      <c r="I20" s="25">
        <f t="shared" si="9"/>
        <v>0</v>
      </c>
      <c r="J20" s="143"/>
      <c r="K20" s="26">
        <f t="shared" si="10"/>
        <v>0</v>
      </c>
      <c r="L20" s="27">
        <f t="shared" si="3"/>
        <v>0</v>
      </c>
      <c r="M20" s="21"/>
    </row>
    <row r="21" spans="1:13" ht="20.100000000000001" customHeight="1">
      <c r="A21" s="387"/>
      <c r="B21" s="388"/>
      <c r="C21" s="388"/>
      <c r="D21" s="46"/>
      <c r="E21" s="47"/>
      <c r="F21" s="143"/>
      <c r="G21" s="25">
        <f t="shared" si="8"/>
        <v>0</v>
      </c>
      <c r="H21" s="143"/>
      <c r="I21" s="25">
        <f t="shared" si="9"/>
        <v>0</v>
      </c>
      <c r="J21" s="143"/>
      <c r="K21" s="26">
        <f t="shared" si="10"/>
        <v>0</v>
      </c>
      <c r="L21" s="27">
        <f t="shared" si="3"/>
        <v>0</v>
      </c>
      <c r="M21" s="21"/>
    </row>
    <row r="22" spans="1:13" ht="20.100000000000001" customHeight="1" thickBot="1">
      <c r="A22" s="387"/>
      <c r="B22" s="388"/>
      <c r="C22" s="388"/>
      <c r="D22" s="48"/>
      <c r="E22" s="49"/>
      <c r="F22" s="156"/>
      <c r="G22" s="28">
        <f t="shared" ref="G22:G26" si="11">E22*F22</f>
        <v>0</v>
      </c>
      <c r="H22" s="156"/>
      <c r="I22" s="28">
        <f t="shared" ref="I22:I26" si="12">E22*H22</f>
        <v>0</v>
      </c>
      <c r="J22" s="156"/>
      <c r="K22" s="29">
        <f t="shared" ref="K22:K26" si="13">E22*J22</f>
        <v>0</v>
      </c>
      <c r="L22" s="30">
        <f t="shared" ref="L22:L26" si="14">SUM(G22,I22,K22)</f>
        <v>0</v>
      </c>
      <c r="M22" s="21"/>
    </row>
    <row r="23" spans="1:13" ht="20.100000000000001" hidden="1" customHeight="1">
      <c r="A23" s="387"/>
      <c r="B23" s="388"/>
      <c r="C23" s="388"/>
      <c r="D23" s="182"/>
      <c r="E23" s="183"/>
      <c r="F23" s="184"/>
      <c r="G23" s="82">
        <f t="shared" si="11"/>
        <v>0</v>
      </c>
      <c r="H23" s="145"/>
      <c r="I23" s="82">
        <f t="shared" si="12"/>
        <v>0</v>
      </c>
      <c r="J23" s="145"/>
      <c r="K23" s="83">
        <f t="shared" si="13"/>
        <v>0</v>
      </c>
      <c r="L23" s="84">
        <f t="shared" si="14"/>
        <v>0</v>
      </c>
      <c r="M23" s="21"/>
    </row>
    <row r="24" spans="1:13" ht="20.100000000000001" hidden="1" customHeight="1">
      <c r="A24" s="387"/>
      <c r="B24" s="388"/>
      <c r="C24" s="388"/>
      <c r="D24" s="175"/>
      <c r="E24" s="176"/>
      <c r="F24" s="181"/>
      <c r="G24" s="25">
        <f t="shared" si="11"/>
        <v>0</v>
      </c>
      <c r="H24" s="143"/>
      <c r="I24" s="25">
        <f t="shared" si="12"/>
        <v>0</v>
      </c>
      <c r="J24" s="143"/>
      <c r="K24" s="26">
        <f t="shared" si="13"/>
        <v>0</v>
      </c>
      <c r="L24" s="27">
        <f t="shared" si="14"/>
        <v>0</v>
      </c>
      <c r="M24" s="21"/>
    </row>
    <row r="25" spans="1:13" ht="20.100000000000001" hidden="1" customHeight="1">
      <c r="A25" s="387"/>
      <c r="B25" s="388"/>
      <c r="C25" s="388"/>
      <c r="D25" s="175"/>
      <c r="E25" s="176"/>
      <c r="F25" s="181"/>
      <c r="G25" s="25">
        <f t="shared" si="11"/>
        <v>0</v>
      </c>
      <c r="H25" s="143"/>
      <c r="I25" s="25">
        <f t="shared" si="12"/>
        <v>0</v>
      </c>
      <c r="J25" s="143"/>
      <c r="K25" s="26">
        <f t="shared" si="13"/>
        <v>0</v>
      </c>
      <c r="L25" s="27">
        <f t="shared" si="14"/>
        <v>0</v>
      </c>
      <c r="M25" s="21"/>
    </row>
    <row r="26" spans="1:13" ht="20.100000000000001" hidden="1" customHeight="1">
      <c r="A26" s="387"/>
      <c r="B26" s="388"/>
      <c r="C26" s="388"/>
      <c r="D26" s="175"/>
      <c r="E26" s="176"/>
      <c r="F26" s="181"/>
      <c r="G26" s="25">
        <f t="shared" si="11"/>
        <v>0</v>
      </c>
      <c r="H26" s="143"/>
      <c r="I26" s="25">
        <f t="shared" si="12"/>
        <v>0</v>
      </c>
      <c r="J26" s="143"/>
      <c r="K26" s="26">
        <f t="shared" si="13"/>
        <v>0</v>
      </c>
      <c r="L26" s="27">
        <f t="shared" si="14"/>
        <v>0</v>
      </c>
      <c r="M26" s="21"/>
    </row>
    <row r="27" spans="1:13" ht="20.100000000000001" hidden="1" customHeight="1" thickBot="1">
      <c r="A27" s="387"/>
      <c r="B27" s="388"/>
      <c r="C27" s="388"/>
      <c r="D27" s="48"/>
      <c r="E27" s="49"/>
      <c r="F27" s="156"/>
      <c r="G27" s="28">
        <f t="shared" si="8"/>
        <v>0</v>
      </c>
      <c r="H27" s="156"/>
      <c r="I27" s="28">
        <f t="shared" si="9"/>
        <v>0</v>
      </c>
      <c r="J27" s="156"/>
      <c r="K27" s="29">
        <f t="shared" si="10"/>
        <v>0</v>
      </c>
      <c r="L27" s="30">
        <f t="shared" si="3"/>
        <v>0</v>
      </c>
      <c r="M27" s="21"/>
    </row>
    <row r="28" spans="1:13" ht="20.100000000000001" customHeight="1" thickBot="1">
      <c r="A28" s="391"/>
      <c r="B28" s="392"/>
      <c r="C28" s="392"/>
      <c r="D28" s="142" t="s">
        <v>102</v>
      </c>
      <c r="E28" s="76"/>
      <c r="F28" s="157"/>
      <c r="G28" s="77">
        <f>SUM(G18:G27)</f>
        <v>0</v>
      </c>
      <c r="H28" s="157"/>
      <c r="I28" s="77">
        <f>SUM(I18:I27)</f>
        <v>0</v>
      </c>
      <c r="J28" s="157"/>
      <c r="K28" s="78">
        <f>SUM(K18:K27)</f>
        <v>0</v>
      </c>
      <c r="L28" s="79">
        <f t="shared" si="3"/>
        <v>0</v>
      </c>
      <c r="M28" s="21"/>
    </row>
    <row r="29" spans="1:13" s="21" customFormat="1" ht="20.100000000000001" customHeight="1">
      <c r="A29" s="389" t="s">
        <v>162</v>
      </c>
      <c r="B29" s="390"/>
      <c r="C29" s="390"/>
      <c r="D29" s="144"/>
      <c r="E29" s="81"/>
      <c r="F29" s="149"/>
      <c r="G29" s="138">
        <f t="shared" ref="G29:G38" si="15">E29*F29</f>
        <v>0</v>
      </c>
      <c r="H29" s="149"/>
      <c r="I29" s="138">
        <f t="shared" ref="I29:I38" si="16">E29*H29</f>
        <v>0</v>
      </c>
      <c r="J29" s="149"/>
      <c r="K29" s="139">
        <f t="shared" ref="K29:K38" si="17">E29*J29</f>
        <v>0</v>
      </c>
      <c r="L29" s="84">
        <f t="shared" si="3"/>
        <v>0</v>
      </c>
    </row>
    <row r="30" spans="1:13" s="21" customFormat="1" ht="20.100000000000001" customHeight="1">
      <c r="A30" s="387"/>
      <c r="B30" s="388"/>
      <c r="C30" s="388"/>
      <c r="D30" s="146"/>
      <c r="E30" s="47"/>
      <c r="F30" s="150"/>
      <c r="G30" s="140">
        <f t="shared" si="15"/>
        <v>0</v>
      </c>
      <c r="H30" s="150"/>
      <c r="I30" s="140">
        <f t="shared" si="16"/>
        <v>0</v>
      </c>
      <c r="J30" s="150"/>
      <c r="K30" s="141">
        <f t="shared" si="17"/>
        <v>0</v>
      </c>
      <c r="L30" s="27">
        <f t="shared" si="3"/>
        <v>0</v>
      </c>
    </row>
    <row r="31" spans="1:13" ht="20.100000000000001" customHeight="1">
      <c r="A31" s="387"/>
      <c r="B31" s="388"/>
      <c r="C31" s="388"/>
      <c r="D31" s="146"/>
      <c r="E31" s="47"/>
      <c r="F31" s="150"/>
      <c r="G31" s="140">
        <f t="shared" si="15"/>
        <v>0</v>
      </c>
      <c r="H31" s="150"/>
      <c r="I31" s="140">
        <f t="shared" si="16"/>
        <v>0</v>
      </c>
      <c r="J31" s="150"/>
      <c r="K31" s="141">
        <f t="shared" si="17"/>
        <v>0</v>
      </c>
      <c r="L31" s="27">
        <f t="shared" si="3"/>
        <v>0</v>
      </c>
      <c r="M31" s="21"/>
    </row>
    <row r="32" spans="1:13" ht="20.100000000000001" customHeight="1">
      <c r="A32" s="387"/>
      <c r="B32" s="388"/>
      <c r="C32" s="388"/>
      <c r="D32" s="146"/>
      <c r="E32" s="47"/>
      <c r="F32" s="150"/>
      <c r="G32" s="140">
        <f t="shared" ref="G32:G37" si="18">E32*F32</f>
        <v>0</v>
      </c>
      <c r="H32" s="150"/>
      <c r="I32" s="140">
        <f t="shared" ref="I32:I37" si="19">E32*H32</f>
        <v>0</v>
      </c>
      <c r="J32" s="150"/>
      <c r="K32" s="141">
        <f t="shared" ref="K32:K37" si="20">E32*J32</f>
        <v>0</v>
      </c>
      <c r="L32" s="27">
        <f t="shared" ref="L32:L37" si="21">SUM(G32,I32,K32)</f>
        <v>0</v>
      </c>
      <c r="M32" s="21"/>
    </row>
    <row r="33" spans="1:13" ht="20.100000000000001" customHeight="1" thickBot="1">
      <c r="A33" s="387"/>
      <c r="B33" s="388"/>
      <c r="C33" s="388"/>
      <c r="D33" s="151"/>
      <c r="E33" s="49"/>
      <c r="F33" s="158"/>
      <c r="G33" s="147">
        <f t="shared" si="18"/>
        <v>0</v>
      </c>
      <c r="H33" s="158"/>
      <c r="I33" s="147">
        <f t="shared" si="19"/>
        <v>0</v>
      </c>
      <c r="J33" s="158"/>
      <c r="K33" s="148">
        <f t="shared" si="20"/>
        <v>0</v>
      </c>
      <c r="L33" s="30">
        <f t="shared" si="21"/>
        <v>0</v>
      </c>
      <c r="M33" s="21"/>
    </row>
    <row r="34" spans="1:13" ht="20.100000000000001" hidden="1" customHeight="1">
      <c r="A34" s="387"/>
      <c r="B34" s="388"/>
      <c r="C34" s="388"/>
      <c r="D34" s="180"/>
      <c r="E34" s="179"/>
      <c r="F34" s="171"/>
      <c r="G34" s="172">
        <f t="shared" si="18"/>
        <v>0</v>
      </c>
      <c r="H34" s="171"/>
      <c r="I34" s="172">
        <f t="shared" si="19"/>
        <v>0</v>
      </c>
      <c r="J34" s="171"/>
      <c r="K34" s="173">
        <f t="shared" si="20"/>
        <v>0</v>
      </c>
      <c r="L34" s="174">
        <f t="shared" si="21"/>
        <v>0</v>
      </c>
      <c r="M34" s="21"/>
    </row>
    <row r="35" spans="1:13" ht="20.100000000000001" hidden="1" customHeight="1">
      <c r="A35" s="387"/>
      <c r="B35" s="388"/>
      <c r="C35" s="388"/>
      <c r="D35" s="177"/>
      <c r="E35" s="176"/>
      <c r="F35" s="150"/>
      <c r="G35" s="140">
        <f t="shared" si="18"/>
        <v>0</v>
      </c>
      <c r="H35" s="150"/>
      <c r="I35" s="140">
        <f t="shared" si="19"/>
        <v>0</v>
      </c>
      <c r="J35" s="150"/>
      <c r="K35" s="141">
        <f t="shared" si="20"/>
        <v>0</v>
      </c>
      <c r="L35" s="27">
        <f t="shared" si="21"/>
        <v>0</v>
      </c>
      <c r="M35" s="21"/>
    </row>
    <row r="36" spans="1:13" ht="20.100000000000001" hidden="1" customHeight="1">
      <c r="A36" s="387"/>
      <c r="B36" s="388"/>
      <c r="C36" s="388"/>
      <c r="D36" s="177"/>
      <c r="E36" s="176"/>
      <c r="F36" s="150"/>
      <c r="G36" s="140">
        <f t="shared" si="18"/>
        <v>0</v>
      </c>
      <c r="H36" s="150"/>
      <c r="I36" s="140">
        <f t="shared" si="19"/>
        <v>0</v>
      </c>
      <c r="J36" s="150"/>
      <c r="K36" s="141">
        <f t="shared" si="20"/>
        <v>0</v>
      </c>
      <c r="L36" s="27">
        <f t="shared" si="21"/>
        <v>0</v>
      </c>
      <c r="M36" s="21"/>
    </row>
    <row r="37" spans="1:13" ht="20.100000000000001" hidden="1" customHeight="1">
      <c r="A37" s="387"/>
      <c r="B37" s="388"/>
      <c r="C37" s="388"/>
      <c r="D37" s="177"/>
      <c r="E37" s="176"/>
      <c r="F37" s="150"/>
      <c r="G37" s="140">
        <f t="shared" si="18"/>
        <v>0</v>
      </c>
      <c r="H37" s="150"/>
      <c r="I37" s="140">
        <f t="shared" si="19"/>
        <v>0</v>
      </c>
      <c r="J37" s="150"/>
      <c r="K37" s="141">
        <f t="shared" si="20"/>
        <v>0</v>
      </c>
      <c r="L37" s="27">
        <f t="shared" si="21"/>
        <v>0</v>
      </c>
      <c r="M37" s="21"/>
    </row>
    <row r="38" spans="1:13" ht="20.100000000000001" hidden="1" customHeight="1" thickBot="1">
      <c r="A38" s="387"/>
      <c r="B38" s="388"/>
      <c r="C38" s="388"/>
      <c r="D38" s="151"/>
      <c r="E38" s="49"/>
      <c r="F38" s="158"/>
      <c r="G38" s="147">
        <f t="shared" si="15"/>
        <v>0</v>
      </c>
      <c r="H38" s="158"/>
      <c r="I38" s="147">
        <f t="shared" si="16"/>
        <v>0</v>
      </c>
      <c r="J38" s="158"/>
      <c r="K38" s="148">
        <f t="shared" si="17"/>
        <v>0</v>
      </c>
      <c r="L38" s="30">
        <f t="shared" si="3"/>
        <v>0</v>
      </c>
      <c r="M38" s="21"/>
    </row>
    <row r="39" spans="1:13" ht="20.100000000000001" customHeight="1" thickBot="1">
      <c r="A39" s="391"/>
      <c r="B39" s="392"/>
      <c r="C39" s="392"/>
      <c r="D39" s="142" t="s">
        <v>102</v>
      </c>
      <c r="E39" s="76"/>
      <c r="F39" s="152"/>
      <c r="G39" s="153">
        <f>SUM(G29:G38)</f>
        <v>0</v>
      </c>
      <c r="H39" s="159"/>
      <c r="I39" s="153">
        <f>SUM(I29:I38)</f>
        <v>0</v>
      </c>
      <c r="J39" s="159"/>
      <c r="K39" s="154">
        <f>SUM(K29:K38)</f>
        <v>0</v>
      </c>
      <c r="L39" s="155">
        <f t="shared" si="3"/>
        <v>0</v>
      </c>
      <c r="M39" s="21"/>
    </row>
    <row r="40" spans="1:13" s="21" customFormat="1" ht="20.100000000000001" customHeight="1">
      <c r="A40" s="387" t="s">
        <v>103</v>
      </c>
      <c r="B40" s="388"/>
      <c r="C40" s="388"/>
      <c r="D40" s="144"/>
      <c r="E40" s="81"/>
      <c r="F40" s="149"/>
      <c r="G40" s="138">
        <f t="shared" ref="G40:G49" si="22">E40*F40</f>
        <v>0</v>
      </c>
      <c r="H40" s="149"/>
      <c r="I40" s="138">
        <f t="shared" ref="I40:I49" si="23">E40*H40</f>
        <v>0</v>
      </c>
      <c r="J40" s="149"/>
      <c r="K40" s="139">
        <f t="shared" ref="K40:K49" si="24">E40*J40</f>
        <v>0</v>
      </c>
      <c r="L40" s="84">
        <f t="shared" si="3"/>
        <v>0</v>
      </c>
    </row>
    <row r="41" spans="1:13" s="21" customFormat="1" ht="20.100000000000001" customHeight="1">
      <c r="A41" s="387"/>
      <c r="B41" s="388"/>
      <c r="C41" s="388"/>
      <c r="D41" s="146"/>
      <c r="E41" s="47"/>
      <c r="F41" s="150"/>
      <c r="G41" s="140">
        <f t="shared" si="22"/>
        <v>0</v>
      </c>
      <c r="H41" s="150"/>
      <c r="I41" s="140">
        <f t="shared" si="23"/>
        <v>0</v>
      </c>
      <c r="J41" s="150"/>
      <c r="K41" s="141">
        <f t="shared" si="24"/>
        <v>0</v>
      </c>
      <c r="L41" s="27">
        <f t="shared" si="3"/>
        <v>0</v>
      </c>
    </row>
    <row r="42" spans="1:13" ht="20.100000000000001" customHeight="1">
      <c r="A42" s="387"/>
      <c r="B42" s="388"/>
      <c r="C42" s="388"/>
      <c r="D42" s="46"/>
      <c r="E42" s="47"/>
      <c r="F42" s="150"/>
      <c r="G42" s="140">
        <f t="shared" si="22"/>
        <v>0</v>
      </c>
      <c r="H42" s="150"/>
      <c r="I42" s="140">
        <f t="shared" si="23"/>
        <v>0</v>
      </c>
      <c r="J42" s="150"/>
      <c r="K42" s="141">
        <f t="shared" si="24"/>
        <v>0</v>
      </c>
      <c r="L42" s="27">
        <f t="shared" si="3"/>
        <v>0</v>
      </c>
      <c r="M42" s="21"/>
    </row>
    <row r="43" spans="1:13" ht="20.100000000000001" customHeight="1">
      <c r="A43" s="387"/>
      <c r="B43" s="388"/>
      <c r="C43" s="388"/>
      <c r="D43" s="46"/>
      <c r="E43" s="47"/>
      <c r="F43" s="150"/>
      <c r="G43" s="140">
        <f t="shared" ref="G43:G48" si="25">E43*F43</f>
        <v>0</v>
      </c>
      <c r="H43" s="150"/>
      <c r="I43" s="140">
        <f t="shared" ref="I43:I48" si="26">E43*H43</f>
        <v>0</v>
      </c>
      <c r="J43" s="150"/>
      <c r="K43" s="141">
        <f t="shared" ref="K43:K48" si="27">E43*J43</f>
        <v>0</v>
      </c>
      <c r="L43" s="27">
        <f t="shared" ref="L43:L48" si="28">SUM(G43,I43,K43)</f>
        <v>0</v>
      </c>
      <c r="M43" s="21"/>
    </row>
    <row r="44" spans="1:13" ht="20.100000000000001" customHeight="1" thickBot="1">
      <c r="A44" s="387"/>
      <c r="B44" s="388"/>
      <c r="C44" s="388"/>
      <c r="D44" s="48"/>
      <c r="E44" s="49"/>
      <c r="F44" s="158"/>
      <c r="G44" s="147">
        <f t="shared" si="25"/>
        <v>0</v>
      </c>
      <c r="H44" s="158"/>
      <c r="I44" s="147">
        <f t="shared" si="26"/>
        <v>0</v>
      </c>
      <c r="J44" s="158"/>
      <c r="K44" s="148">
        <f t="shared" si="27"/>
        <v>0</v>
      </c>
      <c r="L44" s="30">
        <f t="shared" si="28"/>
        <v>0</v>
      </c>
      <c r="M44" s="21"/>
    </row>
    <row r="45" spans="1:13" ht="20.100000000000001" hidden="1" customHeight="1">
      <c r="A45" s="387"/>
      <c r="B45" s="388"/>
      <c r="C45" s="388"/>
      <c r="D45" s="178"/>
      <c r="E45" s="179"/>
      <c r="F45" s="171"/>
      <c r="G45" s="172">
        <f t="shared" si="25"/>
        <v>0</v>
      </c>
      <c r="H45" s="171"/>
      <c r="I45" s="172">
        <f t="shared" si="26"/>
        <v>0</v>
      </c>
      <c r="J45" s="171"/>
      <c r="K45" s="173">
        <f t="shared" si="27"/>
        <v>0</v>
      </c>
      <c r="L45" s="174">
        <f t="shared" si="28"/>
        <v>0</v>
      </c>
      <c r="M45" s="21"/>
    </row>
    <row r="46" spans="1:13" ht="20.100000000000001" hidden="1" customHeight="1">
      <c r="A46" s="387"/>
      <c r="B46" s="388"/>
      <c r="C46" s="388"/>
      <c r="D46" s="175"/>
      <c r="E46" s="176"/>
      <c r="F46" s="150"/>
      <c r="G46" s="140">
        <f t="shared" si="25"/>
        <v>0</v>
      </c>
      <c r="H46" s="150"/>
      <c r="I46" s="140">
        <f t="shared" si="26"/>
        <v>0</v>
      </c>
      <c r="J46" s="150"/>
      <c r="K46" s="141">
        <f t="shared" si="27"/>
        <v>0</v>
      </c>
      <c r="L46" s="27">
        <f t="shared" si="28"/>
        <v>0</v>
      </c>
      <c r="M46" s="21"/>
    </row>
    <row r="47" spans="1:13" ht="20.100000000000001" hidden="1" customHeight="1">
      <c r="A47" s="387"/>
      <c r="B47" s="388"/>
      <c r="C47" s="388"/>
      <c r="D47" s="175"/>
      <c r="E47" s="176"/>
      <c r="F47" s="150"/>
      <c r="G47" s="140">
        <f t="shared" si="25"/>
        <v>0</v>
      </c>
      <c r="H47" s="150"/>
      <c r="I47" s="140">
        <f t="shared" si="26"/>
        <v>0</v>
      </c>
      <c r="J47" s="150"/>
      <c r="K47" s="141">
        <f t="shared" si="27"/>
        <v>0</v>
      </c>
      <c r="L47" s="27">
        <f t="shared" si="28"/>
        <v>0</v>
      </c>
      <c r="M47" s="21"/>
    </row>
    <row r="48" spans="1:13" ht="20.100000000000001" hidden="1" customHeight="1">
      <c r="A48" s="387"/>
      <c r="B48" s="388"/>
      <c r="C48" s="388"/>
      <c r="D48" s="175"/>
      <c r="E48" s="176"/>
      <c r="F48" s="150"/>
      <c r="G48" s="140">
        <f t="shared" si="25"/>
        <v>0</v>
      </c>
      <c r="H48" s="150"/>
      <c r="I48" s="140">
        <f t="shared" si="26"/>
        <v>0</v>
      </c>
      <c r="J48" s="150"/>
      <c r="K48" s="141">
        <f t="shared" si="27"/>
        <v>0</v>
      </c>
      <c r="L48" s="27">
        <f t="shared" si="28"/>
        <v>0</v>
      </c>
      <c r="M48" s="21"/>
    </row>
    <row r="49" spans="1:13" ht="20.100000000000001" hidden="1" customHeight="1" thickBot="1">
      <c r="A49" s="387"/>
      <c r="B49" s="388"/>
      <c r="C49" s="388"/>
      <c r="D49" s="48"/>
      <c r="E49" s="49"/>
      <c r="F49" s="158"/>
      <c r="G49" s="147">
        <f t="shared" si="22"/>
        <v>0</v>
      </c>
      <c r="H49" s="158"/>
      <c r="I49" s="147">
        <f t="shared" si="23"/>
        <v>0</v>
      </c>
      <c r="J49" s="158"/>
      <c r="K49" s="148">
        <f t="shared" si="24"/>
        <v>0</v>
      </c>
      <c r="L49" s="30">
        <f t="shared" si="3"/>
        <v>0</v>
      </c>
      <c r="M49" s="21"/>
    </row>
    <row r="50" spans="1:13" ht="20.100000000000001" customHeight="1" thickBot="1">
      <c r="A50" s="398"/>
      <c r="B50" s="399"/>
      <c r="C50" s="399"/>
      <c r="D50" s="86" t="s">
        <v>104</v>
      </c>
      <c r="E50" s="87"/>
      <c r="F50" s="93"/>
      <c r="G50" s="88">
        <f>SUM(G40:G49)</f>
        <v>0</v>
      </c>
      <c r="H50" s="93"/>
      <c r="I50" s="88">
        <f>SUM(I40:I49)</f>
        <v>0</v>
      </c>
      <c r="J50" s="93"/>
      <c r="K50" s="89">
        <f>SUM(K40:K49)</f>
        <v>0</v>
      </c>
      <c r="L50" s="90">
        <f t="shared" si="3"/>
        <v>0</v>
      </c>
      <c r="M50" s="21"/>
    </row>
    <row r="51" spans="1:13" s="21" customFormat="1" ht="20.100000000000001" customHeight="1" thickTop="1">
      <c r="A51" s="393" t="s">
        <v>105</v>
      </c>
      <c r="B51" s="394"/>
      <c r="C51" s="394"/>
      <c r="D51" s="394"/>
      <c r="E51" s="395"/>
      <c r="F51" s="94"/>
      <c r="G51" s="85">
        <f>SUM(G17,G28,G39,G50)</f>
        <v>0</v>
      </c>
      <c r="H51" s="94"/>
      <c r="I51" s="85">
        <f>SUM(I17,I28,I39,I50)</f>
        <v>0</v>
      </c>
      <c r="J51" s="94"/>
      <c r="K51" s="85">
        <f>SUM(K17,K28,K39,K50)</f>
        <v>0</v>
      </c>
      <c r="L51" s="75">
        <f>SUM(G51,I51,K51)</f>
        <v>0</v>
      </c>
    </row>
    <row r="52" spans="1:13" s="21" customFormat="1" ht="20.100000000000001" customHeight="1">
      <c r="A52" s="43"/>
      <c r="B52" s="43"/>
      <c r="C52" s="43"/>
      <c r="D52" s="43"/>
      <c r="E52" s="43"/>
      <c r="F52" s="43"/>
      <c r="G52" s="43"/>
      <c r="H52" s="43"/>
      <c r="I52" s="43"/>
      <c r="J52" s="43"/>
      <c r="K52" s="43"/>
      <c r="L52" s="44"/>
    </row>
    <row r="53" spans="1:13" s="21" customFormat="1" ht="30" customHeight="1"/>
  </sheetData>
  <sheetProtection algorithmName="SHA-512" hashValue="5WqxSQb7C/nP4/KCybcy3qT10CHRnAAa60glwVjFR3P9/RJLfuvdc7F4Pg4NwQAnE/9F/CraOuB/7ghhidTNCQ==" saltValue="hlUl4gIAnlY0njwNsCsSMA==" spinCount="100000" sheet="1" formatCells="0" formatRows="0" insertRows="0"/>
  <protectedRanges>
    <protectedRange sqref="D29:F38 H29:H38 J29:J38 J40:J49 H40:H49 D40:F49" name="範囲2"/>
    <protectedRange sqref="D7:F16 H7:H16 J7:J16 D18:F27 J18:J27 H18:H27" name="入力箇所"/>
  </protectedRanges>
  <mergeCells count="14">
    <mergeCell ref="A3:L3"/>
    <mergeCell ref="A4:L4"/>
    <mergeCell ref="F5:G5"/>
    <mergeCell ref="H5:I5"/>
    <mergeCell ref="J5:K5"/>
    <mergeCell ref="L5:L6"/>
    <mergeCell ref="A5:C6"/>
    <mergeCell ref="A7:C17"/>
    <mergeCell ref="A18:C28"/>
    <mergeCell ref="A51:E51"/>
    <mergeCell ref="D5:D6"/>
    <mergeCell ref="E5:E6"/>
    <mergeCell ref="A40:C50"/>
    <mergeCell ref="A29:C39"/>
  </mergeCells>
  <phoneticPr fontId="1"/>
  <pageMargins left="0.9055118110236221" right="0.31496062992125984" top="0.19685039370078741" bottom="0.19685039370078741" header="0.31496062992125984" footer="0.31496062992125984"/>
  <pageSetup paperSize="9" scale="62" orientation="portrait" r:id="rId1"/>
  <ignoredErrors>
    <ignoredError sqref="G17:K17 G27:K28 K18 I18 G38:K39 G49:K49 G18:G20 I19:K20 G40:G41 I40:I41 K40:K41 G29:G30 K29:K30 I29:I30 H51 H50:K50 G42:K42 G31:K31 G21:K21 J5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view="pageBreakPreview" zoomScale="90" zoomScaleNormal="100" zoomScaleSheetLayoutView="90" workbookViewId="0"/>
  </sheetViews>
  <sheetFormatPr defaultColWidth="8.625" defaultRowHeight="30" customHeight="1"/>
  <cols>
    <col min="1" max="2" width="3.625" style="4" customWidth="1"/>
    <col min="3" max="3" width="6.875" style="4" customWidth="1"/>
    <col min="4" max="4" width="8.125" style="4" customWidth="1"/>
    <col min="5" max="5" width="5.625" style="4" customWidth="1"/>
    <col min="6" max="11" width="10.125" style="4" customWidth="1"/>
    <col min="12" max="12" width="7" style="4" bestFit="1" customWidth="1"/>
    <col min="13" max="13" width="10.125" style="4" customWidth="1"/>
    <col min="14" max="14" width="11.25" style="4" customWidth="1"/>
    <col min="15" max="15" width="8.625" style="4" customWidth="1"/>
    <col min="16" max="16384" width="8.625" style="4"/>
  </cols>
  <sheetData>
    <row r="1" spans="1:14" s="163" customFormat="1" ht="18">
      <c r="A1" s="162"/>
      <c r="B1" s="162"/>
      <c r="C1" s="162"/>
      <c r="D1" s="162"/>
      <c r="E1" s="162"/>
      <c r="F1" s="162"/>
      <c r="G1" s="162"/>
      <c r="H1" s="162"/>
      <c r="I1" s="162"/>
      <c r="J1" s="162"/>
      <c r="K1" s="104"/>
      <c r="L1" s="106"/>
      <c r="M1" s="106"/>
      <c r="N1" s="160" t="s">
        <v>106</v>
      </c>
    </row>
    <row r="2" spans="1:14" s="163" customFormat="1" ht="18">
      <c r="A2" s="162"/>
      <c r="B2" s="162"/>
      <c r="C2" s="162"/>
      <c r="D2" s="162"/>
      <c r="E2" s="162"/>
      <c r="F2" s="162"/>
      <c r="G2" s="162"/>
      <c r="H2" s="162"/>
      <c r="I2" s="162"/>
      <c r="J2" s="106"/>
      <c r="K2" s="106"/>
      <c r="L2" s="106"/>
      <c r="M2" s="106"/>
      <c r="N2" s="103" t="s">
        <v>159</v>
      </c>
    </row>
    <row r="3" spans="1:14" ht="36" customHeight="1">
      <c r="A3" s="351" t="s">
        <v>107</v>
      </c>
      <c r="B3" s="351"/>
      <c r="C3" s="351"/>
      <c r="D3" s="351"/>
      <c r="E3" s="351"/>
      <c r="F3" s="351"/>
      <c r="G3" s="351"/>
      <c r="H3" s="351"/>
      <c r="I3" s="351"/>
      <c r="J3" s="351"/>
      <c r="K3" s="351"/>
      <c r="L3" s="351"/>
      <c r="M3" s="351"/>
      <c r="N3" s="351"/>
    </row>
    <row r="4" spans="1:14" ht="61.9" customHeight="1">
      <c r="A4" s="466" t="s">
        <v>134</v>
      </c>
      <c r="B4" s="467"/>
      <c r="C4" s="467"/>
      <c r="D4" s="467"/>
      <c r="E4" s="467"/>
      <c r="F4" s="467"/>
      <c r="G4" s="467"/>
      <c r="H4" s="467"/>
      <c r="I4" s="467"/>
      <c r="J4" s="467"/>
      <c r="K4" s="467"/>
      <c r="L4" s="467"/>
      <c r="M4" s="467"/>
      <c r="N4" s="467"/>
    </row>
    <row r="5" spans="1:14" ht="46.9" customHeight="1">
      <c r="A5" s="468" t="s">
        <v>108</v>
      </c>
      <c r="B5" s="468"/>
      <c r="C5" s="468"/>
      <c r="D5" s="468"/>
      <c r="E5" s="468"/>
      <c r="F5" s="468"/>
      <c r="G5" s="468"/>
      <c r="H5" s="468"/>
      <c r="I5" s="468"/>
      <c r="J5" s="468"/>
      <c r="K5" s="468"/>
      <c r="L5" s="468"/>
      <c r="M5" s="468"/>
      <c r="N5" s="468"/>
    </row>
    <row r="6" spans="1:14" ht="24" customHeight="1">
      <c r="A6" s="447"/>
      <c r="B6" s="448"/>
      <c r="C6" s="449"/>
      <c r="D6" s="266" t="s">
        <v>109</v>
      </c>
      <c r="E6" s="267"/>
      <c r="F6" s="267" t="s">
        <v>110</v>
      </c>
      <c r="G6" s="267"/>
      <c r="H6" s="267"/>
      <c r="I6" s="267"/>
      <c r="J6" s="419" t="s">
        <v>111</v>
      </c>
      <c r="K6" s="267" t="s">
        <v>112</v>
      </c>
      <c r="L6" s="267"/>
      <c r="M6" s="267"/>
      <c r="N6" s="267"/>
    </row>
    <row r="7" spans="1:14" s="9" customFormat="1" ht="24" customHeight="1" thickBot="1">
      <c r="A7" s="450"/>
      <c r="B7" s="451"/>
      <c r="C7" s="452"/>
      <c r="D7" s="267"/>
      <c r="E7" s="267"/>
      <c r="F7" s="240">
        <v>7</v>
      </c>
      <c r="G7" s="240">
        <f>$F$7+1</f>
        <v>8</v>
      </c>
      <c r="H7" s="240">
        <f>G7+1</f>
        <v>9</v>
      </c>
      <c r="I7" s="58" t="s">
        <v>99</v>
      </c>
      <c r="J7" s="420"/>
      <c r="K7" s="461" t="s">
        <v>113</v>
      </c>
      <c r="L7" s="462"/>
      <c r="M7" s="461" t="s">
        <v>114</v>
      </c>
      <c r="N7" s="462"/>
    </row>
    <row r="8" spans="1:14" s="9" customFormat="1" ht="30" customHeight="1">
      <c r="A8" s="453" t="s">
        <v>101</v>
      </c>
      <c r="B8" s="454"/>
      <c r="C8" s="455"/>
      <c r="D8" s="73"/>
      <c r="E8" s="74"/>
      <c r="F8" s="37">
        <f>'様式6-1'!G17</f>
        <v>0</v>
      </c>
      <c r="G8" s="37">
        <f>'様式6-1'!I17</f>
        <v>0</v>
      </c>
      <c r="H8" s="37">
        <f>'様式6-1'!K17</f>
        <v>0</v>
      </c>
      <c r="I8" s="38">
        <f>'様式6-1'!L17</f>
        <v>0</v>
      </c>
      <c r="J8" s="227"/>
      <c r="K8" s="70">
        <f>ROUNDDOWN($I8*2/3,0)</f>
        <v>0</v>
      </c>
      <c r="L8" s="95" t="s">
        <v>115</v>
      </c>
      <c r="M8" s="66"/>
      <c r="N8" s="68"/>
    </row>
    <row r="9" spans="1:14" s="9" customFormat="1" ht="30" customHeight="1">
      <c r="A9" s="453" t="s">
        <v>6</v>
      </c>
      <c r="B9" s="454"/>
      <c r="C9" s="455"/>
      <c r="D9" s="98">
        <f ca="1">SUMIF('様式4-2'!$B$9:$B$18,"改修",'様式4-2'!$O$9:$O$18)+SUMIF('様式4-2'!$B$9:$B$18,"改修",'様式4-2'!$P$9:$P$18)</f>
        <v>0</v>
      </c>
      <c r="E9" s="231" t="s">
        <v>163</v>
      </c>
      <c r="F9" s="60">
        <f>'様式6-1'!G28</f>
        <v>0</v>
      </c>
      <c r="G9" s="37">
        <f>'様式6-1'!I28</f>
        <v>0</v>
      </c>
      <c r="H9" s="37">
        <f>'様式6-1'!K28</f>
        <v>0</v>
      </c>
      <c r="I9" s="38">
        <f>'様式6-1'!L28</f>
        <v>0</v>
      </c>
      <c r="J9" s="228"/>
      <c r="K9" s="70">
        <f>ROUNDDOWN($I9*2/3,0)</f>
        <v>0</v>
      </c>
      <c r="L9" s="95" t="s">
        <v>115</v>
      </c>
      <c r="M9" s="65">
        <f ca="1">$D9*3000</f>
        <v>0</v>
      </c>
      <c r="N9" s="102" t="s">
        <v>164</v>
      </c>
    </row>
    <row r="10" spans="1:14" s="9" customFormat="1" ht="30" customHeight="1">
      <c r="A10" s="453" t="s">
        <v>162</v>
      </c>
      <c r="B10" s="454"/>
      <c r="C10" s="455"/>
      <c r="D10" s="64"/>
      <c r="E10" s="62"/>
      <c r="F10" s="37">
        <f>'様式6-1'!G39</f>
        <v>0</v>
      </c>
      <c r="G10" s="37">
        <f>'様式6-1'!I39</f>
        <v>0</v>
      </c>
      <c r="H10" s="37">
        <f>'様式6-1'!K39</f>
        <v>0</v>
      </c>
      <c r="I10" s="38">
        <f>'様式6-1'!L39</f>
        <v>0</v>
      </c>
      <c r="J10" s="228"/>
      <c r="K10" s="70">
        <f>ROUNDDOWN($I10*2/3,0)</f>
        <v>0</v>
      </c>
      <c r="L10" s="95" t="s">
        <v>115</v>
      </c>
      <c r="M10" s="66"/>
      <c r="N10" s="68"/>
    </row>
    <row r="11" spans="1:14" s="9" customFormat="1" ht="30" customHeight="1" thickBot="1">
      <c r="A11" s="456" t="s">
        <v>116</v>
      </c>
      <c r="B11" s="457"/>
      <c r="C11" s="458"/>
      <c r="D11" s="63"/>
      <c r="E11" s="61"/>
      <c r="F11" s="39">
        <f>'様式6-1'!G50</f>
        <v>0</v>
      </c>
      <c r="G11" s="39">
        <f>'様式6-1'!I50</f>
        <v>0</v>
      </c>
      <c r="H11" s="39">
        <f>'様式6-1'!K50</f>
        <v>0</v>
      </c>
      <c r="I11" s="40">
        <f>'様式6-1'!L50</f>
        <v>0</v>
      </c>
      <c r="J11" s="229"/>
      <c r="K11" s="71">
        <f>ROUNDDOWN($I11*2/3,0)</f>
        <v>0</v>
      </c>
      <c r="L11" s="96" t="s">
        <v>115</v>
      </c>
      <c r="M11" s="67"/>
      <c r="N11" s="69"/>
    </row>
    <row r="12" spans="1:14" s="9" customFormat="1" ht="29.65" customHeight="1" thickTop="1" thickBot="1">
      <c r="A12" s="463" t="s">
        <v>105</v>
      </c>
      <c r="B12" s="464"/>
      <c r="C12" s="465"/>
      <c r="D12" s="64"/>
      <c r="E12" s="62"/>
      <c r="F12" s="41">
        <f>'様式6-1'!G51</f>
        <v>0</v>
      </c>
      <c r="G12" s="41">
        <f>'様式6-1'!I51</f>
        <v>0</v>
      </c>
      <c r="H12" s="41">
        <f>'様式6-1'!K51</f>
        <v>0</v>
      </c>
      <c r="I12" s="42">
        <f>'様式6-1'!L51</f>
        <v>0</v>
      </c>
      <c r="J12" s="105">
        <f>SUM($J$8:$J$11)</f>
        <v>0</v>
      </c>
      <c r="K12" s="72"/>
      <c r="L12" s="68"/>
      <c r="M12" s="66"/>
      <c r="N12" s="68"/>
    </row>
    <row r="13" spans="1:14" s="9" customFormat="1" ht="24" customHeight="1">
      <c r="A13" s="6"/>
      <c r="B13" s="6"/>
      <c r="C13" s="6"/>
      <c r="D13" s="43"/>
      <c r="E13" s="43"/>
      <c r="F13" s="43"/>
      <c r="G13" s="43"/>
      <c r="H13" s="43"/>
      <c r="I13" s="43"/>
      <c r="J13" s="43"/>
      <c r="K13" s="43"/>
      <c r="L13" s="43"/>
      <c r="M13" s="43"/>
      <c r="N13" s="44"/>
    </row>
    <row r="14" spans="1:14" ht="24" customHeight="1">
      <c r="A14" s="459" t="s">
        <v>117</v>
      </c>
      <c r="B14" s="459"/>
      <c r="C14" s="459"/>
      <c r="D14" s="459"/>
      <c r="E14" s="459"/>
      <c r="F14" s="459"/>
      <c r="G14" s="459"/>
      <c r="H14" s="459"/>
      <c r="I14" s="459"/>
      <c r="J14" s="459"/>
      <c r="K14" s="459"/>
      <c r="L14" s="459"/>
      <c r="M14" s="459"/>
      <c r="N14" s="459"/>
    </row>
    <row r="15" spans="1:14" s="9" customFormat="1" ht="24.4" customHeight="1" thickBot="1">
      <c r="A15" s="332" t="s">
        <v>118</v>
      </c>
      <c r="B15" s="333"/>
      <c r="C15" s="333"/>
      <c r="D15" s="333"/>
      <c r="E15" s="333"/>
      <c r="F15" s="333"/>
      <c r="G15" s="291"/>
      <c r="H15" s="460" t="s">
        <v>119</v>
      </c>
      <c r="I15" s="460"/>
      <c r="J15" s="332" t="s">
        <v>120</v>
      </c>
      <c r="K15" s="333"/>
      <c r="L15" s="333"/>
      <c r="M15" s="333"/>
      <c r="N15" s="291"/>
    </row>
    <row r="16" spans="1:14" s="9" customFormat="1" ht="28.15" customHeight="1">
      <c r="A16" s="435" t="s">
        <v>121</v>
      </c>
      <c r="B16" s="436"/>
      <c r="C16" s="436"/>
      <c r="D16" s="436"/>
      <c r="E16" s="436"/>
      <c r="F16" s="436"/>
      <c r="G16" s="436"/>
      <c r="H16" s="423"/>
      <c r="I16" s="424"/>
      <c r="J16" s="413">
        <f>I12</f>
        <v>0</v>
      </c>
      <c r="K16" s="413"/>
      <c r="L16" s="413"/>
      <c r="M16" s="413"/>
      <c r="N16" s="414"/>
    </row>
    <row r="17" spans="1:15" ht="28.15" customHeight="1" thickBot="1">
      <c r="A17" s="435" t="s">
        <v>122</v>
      </c>
      <c r="B17" s="436"/>
      <c r="C17" s="436"/>
      <c r="D17" s="436"/>
      <c r="E17" s="436"/>
      <c r="F17" s="445"/>
      <c r="G17" s="446"/>
      <c r="H17" s="431">
        <f>J12</f>
        <v>0</v>
      </c>
      <c r="I17" s="432"/>
      <c r="J17" s="415"/>
      <c r="K17" s="415"/>
      <c r="L17" s="415"/>
      <c r="M17" s="415"/>
      <c r="N17" s="416"/>
      <c r="O17" s="9"/>
    </row>
    <row r="18" spans="1:15" s="9" customFormat="1" ht="28.15" customHeight="1">
      <c r="A18" s="435" t="s">
        <v>123</v>
      </c>
      <c r="B18" s="436"/>
      <c r="C18" s="436"/>
      <c r="D18" s="439" t="s">
        <v>124</v>
      </c>
      <c r="E18" s="440"/>
      <c r="F18" s="443"/>
      <c r="G18" s="444"/>
      <c r="H18" s="429"/>
      <c r="I18" s="430"/>
      <c r="J18" s="415"/>
      <c r="K18" s="415"/>
      <c r="L18" s="415"/>
      <c r="M18" s="415"/>
      <c r="N18" s="416"/>
    </row>
    <row r="19" spans="1:15" ht="28.15" customHeight="1" thickBot="1">
      <c r="A19" s="433" t="s">
        <v>17</v>
      </c>
      <c r="B19" s="434"/>
      <c r="C19" s="434"/>
      <c r="D19" s="437" t="s">
        <v>125</v>
      </c>
      <c r="E19" s="438"/>
      <c r="F19" s="441"/>
      <c r="G19" s="442"/>
      <c r="H19" s="427"/>
      <c r="I19" s="428"/>
      <c r="J19" s="415"/>
      <c r="K19" s="415"/>
      <c r="L19" s="415"/>
      <c r="M19" s="415"/>
      <c r="N19" s="416"/>
      <c r="O19" s="9"/>
    </row>
    <row r="20" spans="1:15" s="9" customFormat="1" ht="27.75" customHeight="1" thickTop="1" thickBot="1">
      <c r="A20" s="421" t="s">
        <v>105</v>
      </c>
      <c r="B20" s="422"/>
      <c r="C20" s="422"/>
      <c r="D20" s="422"/>
      <c r="E20" s="422"/>
      <c r="F20" s="422"/>
      <c r="G20" s="422"/>
      <c r="H20" s="425">
        <f>SUM($H$16:$I$19)</f>
        <v>0</v>
      </c>
      <c r="I20" s="426"/>
      <c r="J20" s="417"/>
      <c r="K20" s="417"/>
      <c r="L20" s="417"/>
      <c r="M20" s="417"/>
      <c r="N20" s="418"/>
    </row>
    <row r="21" spans="1:15" ht="24" customHeight="1">
      <c r="A21" s="3"/>
      <c r="B21" s="3"/>
      <c r="C21" s="3"/>
      <c r="D21" s="3"/>
      <c r="E21" s="3"/>
      <c r="F21" s="3"/>
      <c r="G21" s="3"/>
      <c r="H21" s="3"/>
      <c r="I21" s="3"/>
      <c r="J21" s="3"/>
      <c r="K21" s="3"/>
      <c r="L21" s="3"/>
      <c r="M21" s="3"/>
      <c r="N21" s="3"/>
    </row>
    <row r="22" spans="1:15" ht="24" customHeight="1">
      <c r="A22" s="459" t="s">
        <v>126</v>
      </c>
      <c r="B22" s="459"/>
      <c r="C22" s="459"/>
      <c r="D22" s="459"/>
      <c r="E22" s="459"/>
      <c r="F22" s="459"/>
      <c r="G22" s="459"/>
      <c r="H22" s="459"/>
      <c r="I22" s="459"/>
      <c r="J22" s="459"/>
      <c r="K22" s="459"/>
      <c r="L22" s="459"/>
      <c r="M22" s="459"/>
      <c r="N22" s="459"/>
    </row>
    <row r="23" spans="1:15" ht="39" customHeight="1" thickBot="1">
      <c r="A23" s="469" t="s">
        <v>127</v>
      </c>
      <c r="B23" s="470"/>
      <c r="C23" s="470"/>
      <c r="D23" s="470"/>
      <c r="E23" s="470"/>
      <c r="F23" s="470"/>
      <c r="G23" s="470"/>
      <c r="H23" s="470"/>
      <c r="I23" s="470"/>
      <c r="J23" s="470"/>
      <c r="K23" s="470"/>
      <c r="L23" s="470"/>
      <c r="M23" s="470"/>
      <c r="N23" s="470"/>
    </row>
    <row r="24" spans="1:15" s="9" customFormat="1" ht="42" customHeight="1">
      <c r="A24" s="266" t="s">
        <v>128</v>
      </c>
      <c r="B24" s="266"/>
      <c r="C24" s="266"/>
      <c r="D24" s="266"/>
      <c r="E24" s="266"/>
      <c r="F24" s="266"/>
      <c r="G24" s="493"/>
      <c r="H24" s="490"/>
      <c r="I24" s="491"/>
      <c r="J24" s="491"/>
      <c r="K24" s="491"/>
      <c r="L24" s="491"/>
      <c r="M24" s="491"/>
      <c r="N24" s="492"/>
    </row>
    <row r="25" spans="1:15" ht="25.15" customHeight="1">
      <c r="A25" s="243" t="s">
        <v>129</v>
      </c>
      <c r="B25" s="484"/>
      <c r="C25" s="244"/>
      <c r="D25" s="476" t="s">
        <v>130</v>
      </c>
      <c r="E25" s="476"/>
      <c r="F25" s="476"/>
      <c r="G25" s="477"/>
      <c r="H25" s="487"/>
      <c r="I25" s="488"/>
      <c r="J25" s="488"/>
      <c r="K25" s="488"/>
      <c r="L25" s="488"/>
      <c r="M25" s="488"/>
      <c r="N25" s="489"/>
      <c r="O25" s="9"/>
    </row>
    <row r="26" spans="1:15" ht="25.15" customHeight="1">
      <c r="A26" s="245"/>
      <c r="B26" s="485"/>
      <c r="C26" s="246"/>
      <c r="D26" s="474" t="s">
        <v>131</v>
      </c>
      <c r="E26" s="474"/>
      <c r="F26" s="474"/>
      <c r="G26" s="475"/>
      <c r="H26" s="481"/>
      <c r="I26" s="482"/>
      <c r="J26" s="482"/>
      <c r="K26" s="482"/>
      <c r="L26" s="482"/>
      <c r="M26" s="482"/>
      <c r="N26" s="483"/>
      <c r="O26" s="9"/>
    </row>
    <row r="27" spans="1:15" s="9" customFormat="1" ht="28.15" customHeight="1">
      <c r="A27" s="245"/>
      <c r="B27" s="485"/>
      <c r="C27" s="246"/>
      <c r="D27" s="472" t="s">
        <v>132</v>
      </c>
      <c r="E27" s="472"/>
      <c r="F27" s="472"/>
      <c r="G27" s="473"/>
      <c r="H27" s="481"/>
      <c r="I27" s="482"/>
      <c r="J27" s="482"/>
      <c r="K27" s="482"/>
      <c r="L27" s="482"/>
      <c r="M27" s="482"/>
      <c r="N27" s="483"/>
    </row>
    <row r="28" spans="1:15" ht="25.15" customHeight="1" thickBot="1">
      <c r="A28" s="247"/>
      <c r="B28" s="486"/>
      <c r="C28" s="248"/>
      <c r="D28" s="471" t="s">
        <v>133</v>
      </c>
      <c r="E28" s="471"/>
      <c r="F28" s="471"/>
      <c r="G28" s="421"/>
      <c r="H28" s="478"/>
      <c r="I28" s="479"/>
      <c r="J28" s="479"/>
      <c r="K28" s="479"/>
      <c r="L28" s="479"/>
      <c r="M28" s="479"/>
      <c r="N28" s="480"/>
      <c r="O28" s="9"/>
    </row>
  </sheetData>
  <sheetProtection algorithmName="SHA-512" hashValue="dsYcAA5qezAnNWEvPENHj4oaUgcBuHR+fcvLQmXWMO/YnZ38tc4CoCd5xBRZM1e/5jSImYzkWIe+xuMdMtvvsQ==" saltValue="PSw7K7N9yN0y6tOhob9HvQ==" spinCount="100000" sheet="1" formatRows="0"/>
  <protectedRanges>
    <protectedRange sqref="H16 F18:I19 H24:N28 J8:J11" name="入力箇所"/>
  </protectedRanges>
  <mergeCells count="47">
    <mergeCell ref="A23:N23"/>
    <mergeCell ref="A22:N22"/>
    <mergeCell ref="D28:G28"/>
    <mergeCell ref="D27:G27"/>
    <mergeCell ref="D26:G26"/>
    <mergeCell ref="D25:G25"/>
    <mergeCell ref="H28:N28"/>
    <mergeCell ref="H27:N27"/>
    <mergeCell ref="A25:C28"/>
    <mergeCell ref="H26:N26"/>
    <mergeCell ref="H25:N25"/>
    <mergeCell ref="H24:N24"/>
    <mergeCell ref="A24:G24"/>
    <mergeCell ref="A3:N3"/>
    <mergeCell ref="A10:C10"/>
    <mergeCell ref="A12:C12"/>
    <mergeCell ref="A4:N4"/>
    <mergeCell ref="M7:N7"/>
    <mergeCell ref="K6:N6"/>
    <mergeCell ref="A5:N5"/>
    <mergeCell ref="J15:N15"/>
    <mergeCell ref="F6:I6"/>
    <mergeCell ref="A6:C7"/>
    <mergeCell ref="A8:C8"/>
    <mergeCell ref="A11:C11"/>
    <mergeCell ref="D6:E7"/>
    <mergeCell ref="A14:N14"/>
    <mergeCell ref="H15:I15"/>
    <mergeCell ref="A15:G15"/>
    <mergeCell ref="K7:L7"/>
    <mergeCell ref="A9:C9"/>
    <mergeCell ref="J16:N20"/>
    <mergeCell ref="J6:J7"/>
    <mergeCell ref="A20:G20"/>
    <mergeCell ref="H16:I16"/>
    <mergeCell ref="H20:I20"/>
    <mergeCell ref="H19:I19"/>
    <mergeCell ref="H18:I18"/>
    <mergeCell ref="H17:I17"/>
    <mergeCell ref="A19:C19"/>
    <mergeCell ref="A18:C18"/>
    <mergeCell ref="D19:E19"/>
    <mergeCell ref="D18:E18"/>
    <mergeCell ref="F19:G19"/>
    <mergeCell ref="F18:G18"/>
    <mergeCell ref="A17:G17"/>
    <mergeCell ref="A16:G16"/>
  </mergeCells>
  <phoneticPr fontId="1"/>
  <conditionalFormatting sqref="H25:H28">
    <cfRule type="expression" dxfId="65" priority="20">
      <formula>$H$24=""</formula>
    </cfRule>
    <cfRule type="expression" dxfId="64" priority="21">
      <formula>$H$24="あり"</formula>
    </cfRule>
    <cfRule type="expression" dxfId="63" priority="22">
      <formula>$H$24="なし"</formula>
    </cfRule>
  </conditionalFormatting>
  <dataValidations count="1">
    <dataValidation type="list" allowBlank="1" showInputMessage="1" showErrorMessage="1" sqref="H24" xr:uid="{00000000-0002-0000-0400-000000000000}">
      <formula1>"あり,なし"</formula1>
    </dataValidation>
  </dataValidations>
  <pageMargins left="0.47244094488188981" right="0.27559055118110237" top="0.39370078740157483" bottom="0.39370078740157483" header="0.31496062992125984" footer="0.31496062992125984"/>
  <pageSetup paperSize="9" scale="58" orientation="portrait" r:id="rId1"/>
  <ignoredErrors>
    <ignoredError sqref="K12 K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6"/>
  <sheetViews>
    <sheetView view="pageBreakPreview" topLeftCell="B1" zoomScale="90" zoomScaleNormal="100" zoomScaleSheetLayoutView="90" workbookViewId="0">
      <selection activeCell="B1" sqref="B1"/>
    </sheetView>
  </sheetViews>
  <sheetFormatPr defaultColWidth="8.625" defaultRowHeight="25.35" customHeight="1"/>
  <cols>
    <col min="1" max="1" width="6.625" style="170" hidden="1" customWidth="1"/>
    <col min="2" max="3" width="12.625" style="170" customWidth="1"/>
    <col min="4" max="4" width="54.625" style="170" customWidth="1"/>
    <col min="5" max="5" width="42.625" style="170" customWidth="1"/>
    <col min="6" max="6" width="24.625" style="170" customWidth="1"/>
    <col min="7" max="16384" width="8.625" style="170"/>
  </cols>
  <sheetData>
    <row r="1" spans="2:7" s="167" customFormat="1" ht="31.5">
      <c r="B1" s="221"/>
      <c r="C1" s="221"/>
      <c r="D1" s="521" t="s">
        <v>194</v>
      </c>
      <c r="E1" s="494"/>
      <c r="F1" s="216" t="s">
        <v>160</v>
      </c>
    </row>
    <row r="2" spans="2:7" s="168" customFormat="1" ht="108" customHeight="1" thickBot="1">
      <c r="B2" s="504" t="s">
        <v>149</v>
      </c>
      <c r="C2" s="504"/>
      <c r="D2" s="504"/>
      <c r="E2" s="504"/>
      <c r="F2" s="504"/>
      <c r="G2" s="220"/>
    </row>
    <row r="3" spans="2:7" ht="24" customHeight="1">
      <c r="B3" s="212" t="s">
        <v>135</v>
      </c>
      <c r="C3" s="213"/>
      <c r="D3" s="510" t="s">
        <v>136</v>
      </c>
      <c r="E3" s="511"/>
      <c r="F3" s="512"/>
    </row>
    <row r="4" spans="2:7" ht="33">
      <c r="B4" s="214" t="s">
        <v>140</v>
      </c>
      <c r="C4" s="215" t="s">
        <v>141</v>
      </c>
      <c r="D4" s="513"/>
      <c r="E4" s="514"/>
      <c r="F4" s="515"/>
    </row>
    <row r="5" spans="2:7" ht="24" customHeight="1">
      <c r="B5" s="222"/>
      <c r="C5" s="208"/>
      <c r="D5" s="495" t="s">
        <v>156</v>
      </c>
      <c r="E5" s="496"/>
      <c r="F5" s="497"/>
    </row>
    <row r="6" spans="2:7" ht="24" customHeight="1">
      <c r="B6" s="222"/>
      <c r="C6" s="208"/>
      <c r="D6" s="495" t="s">
        <v>165</v>
      </c>
      <c r="E6" s="496"/>
      <c r="F6" s="497"/>
    </row>
    <row r="7" spans="2:7" ht="24" customHeight="1">
      <c r="B7" s="222"/>
      <c r="C7" s="208"/>
      <c r="D7" s="495" t="s">
        <v>166</v>
      </c>
      <c r="E7" s="496"/>
      <c r="F7" s="497"/>
    </row>
    <row r="8" spans="2:7" ht="24" customHeight="1">
      <c r="B8" s="222"/>
      <c r="C8" s="208"/>
      <c r="D8" s="495" t="s">
        <v>167</v>
      </c>
      <c r="E8" s="496"/>
      <c r="F8" s="497"/>
    </row>
    <row r="9" spans="2:7" ht="24" customHeight="1">
      <c r="B9" s="222"/>
      <c r="C9" s="208"/>
      <c r="D9" s="495" t="s">
        <v>155</v>
      </c>
      <c r="E9" s="496"/>
      <c r="F9" s="497"/>
    </row>
    <row r="10" spans="2:7" ht="24" customHeight="1">
      <c r="B10" s="222"/>
      <c r="C10" s="208"/>
      <c r="D10" s="495" t="s">
        <v>143</v>
      </c>
      <c r="E10" s="496"/>
      <c r="F10" s="497"/>
    </row>
    <row r="11" spans="2:7" ht="24" customHeight="1">
      <c r="B11" s="222"/>
      <c r="C11" s="208"/>
      <c r="D11" s="495" t="s">
        <v>144</v>
      </c>
      <c r="E11" s="496"/>
      <c r="F11" s="497"/>
    </row>
    <row r="12" spans="2:7" ht="24" customHeight="1">
      <c r="B12" s="222"/>
      <c r="C12" s="208"/>
      <c r="D12" s="501" t="s">
        <v>147</v>
      </c>
      <c r="E12" s="502"/>
      <c r="F12" s="503"/>
    </row>
    <row r="13" spans="2:7" ht="24" customHeight="1">
      <c r="B13" s="222"/>
      <c r="C13" s="208"/>
      <c r="D13" s="495" t="s">
        <v>137</v>
      </c>
      <c r="E13" s="496"/>
      <c r="F13" s="497"/>
    </row>
    <row r="14" spans="2:7" ht="24" customHeight="1">
      <c r="B14" s="222"/>
      <c r="C14" s="208"/>
      <c r="D14" s="495" t="s">
        <v>145</v>
      </c>
      <c r="E14" s="496"/>
      <c r="F14" s="497"/>
    </row>
    <row r="15" spans="2:7" ht="24" customHeight="1" thickBot="1">
      <c r="B15" s="223"/>
      <c r="C15" s="209"/>
      <c r="D15" s="498" t="s">
        <v>146</v>
      </c>
      <c r="E15" s="499"/>
      <c r="F15" s="500"/>
    </row>
    <row r="16" spans="2:7" ht="24" customHeight="1">
      <c r="B16" s="217"/>
      <c r="C16" s="169" t="s">
        <v>135</v>
      </c>
      <c r="D16" s="518" t="s">
        <v>148</v>
      </c>
      <c r="E16" s="518"/>
      <c r="F16" s="519"/>
    </row>
    <row r="17" spans="2:6" ht="24" customHeight="1">
      <c r="B17" s="218"/>
      <c r="C17" s="208"/>
      <c r="D17" s="520" t="s">
        <v>168</v>
      </c>
      <c r="E17" s="516"/>
      <c r="F17" s="517"/>
    </row>
    <row r="18" spans="2:6" ht="24" customHeight="1">
      <c r="B18" s="218"/>
      <c r="C18" s="208"/>
      <c r="D18" s="520"/>
      <c r="E18" s="516"/>
      <c r="F18" s="517"/>
    </row>
    <row r="19" spans="2:6" ht="24" customHeight="1">
      <c r="B19" s="218"/>
      <c r="C19" s="208"/>
      <c r="D19" s="520"/>
      <c r="E19" s="516"/>
      <c r="F19" s="517"/>
    </row>
    <row r="20" spans="2:6" ht="24" customHeight="1">
      <c r="B20" s="218"/>
      <c r="C20" s="208"/>
      <c r="D20" s="520" t="s">
        <v>169</v>
      </c>
      <c r="E20" s="516"/>
      <c r="F20" s="517"/>
    </row>
    <row r="21" spans="2:6" ht="24" customHeight="1">
      <c r="B21" s="218"/>
      <c r="C21" s="208"/>
      <c r="D21" s="520"/>
      <c r="E21" s="516"/>
      <c r="F21" s="517"/>
    </row>
    <row r="22" spans="2:6" ht="24" customHeight="1">
      <c r="B22" s="218"/>
      <c r="C22" s="208"/>
      <c r="D22" s="520"/>
      <c r="E22" s="516"/>
      <c r="F22" s="517"/>
    </row>
    <row r="23" spans="2:6" ht="50.25" customHeight="1">
      <c r="B23" s="218"/>
      <c r="C23" s="208"/>
      <c r="D23" s="230" t="s">
        <v>170</v>
      </c>
      <c r="E23" s="516"/>
      <c r="F23" s="517"/>
    </row>
    <row r="24" spans="2:6" ht="24" customHeight="1">
      <c r="B24" s="218"/>
      <c r="C24" s="208"/>
      <c r="D24" s="507" t="s">
        <v>142</v>
      </c>
      <c r="E24" s="516"/>
      <c r="F24" s="517"/>
    </row>
    <row r="25" spans="2:6" ht="24" customHeight="1">
      <c r="B25" s="218"/>
      <c r="C25" s="208"/>
      <c r="D25" s="508"/>
      <c r="E25" s="516"/>
      <c r="F25" s="517"/>
    </row>
    <row r="26" spans="2:6" ht="24" customHeight="1" thickBot="1">
      <c r="B26" s="219"/>
      <c r="C26" s="209"/>
      <c r="D26" s="509"/>
      <c r="E26" s="505"/>
      <c r="F26" s="506"/>
    </row>
  </sheetData>
  <sheetProtection algorithmName="SHA-512" hashValue="HR/uYNvXchhvzcl2dQQGDKuQdV6yq8LvpFjws2cijLnRJ01HVci+AP84NfuyY/5xf8/B+QpwCSma6u4LLBtmBw==" saltValue="eXbay7xsBpBUwbWt2rdL8Q==" spinCount="100000" sheet="1" formatCells="0" formatRows="0" insertRows="0"/>
  <protectedRanges>
    <protectedRange sqref="C24:C26 E24:F26 E17:F23 C17:C23" name="入力範囲_1"/>
    <protectedRange sqref="B5:C15" name="入力範囲"/>
  </protectedRanges>
  <mergeCells count="28">
    <mergeCell ref="E26:F26"/>
    <mergeCell ref="D24:D26"/>
    <mergeCell ref="D3:F4"/>
    <mergeCell ref="E24:F24"/>
    <mergeCell ref="E25:F25"/>
    <mergeCell ref="D16:F16"/>
    <mergeCell ref="D20:D22"/>
    <mergeCell ref="E22:F22"/>
    <mergeCell ref="D17:D19"/>
    <mergeCell ref="E17:F17"/>
    <mergeCell ref="E18:F18"/>
    <mergeCell ref="E19:F19"/>
    <mergeCell ref="E20:F20"/>
    <mergeCell ref="E21:F21"/>
    <mergeCell ref="E23:F23"/>
    <mergeCell ref="D1:E1"/>
    <mergeCell ref="D5:F5"/>
    <mergeCell ref="D14:F14"/>
    <mergeCell ref="D15:F15"/>
    <mergeCell ref="D7:F7"/>
    <mergeCell ref="D8:F8"/>
    <mergeCell ref="D9:F9"/>
    <mergeCell ref="D10:F10"/>
    <mergeCell ref="D11:F11"/>
    <mergeCell ref="D13:F13"/>
    <mergeCell ref="D12:F12"/>
    <mergeCell ref="B2:F2"/>
    <mergeCell ref="D6:F6"/>
  </mergeCells>
  <phoneticPr fontId="1"/>
  <dataValidations count="1">
    <dataValidation type="list" allowBlank="1" showInputMessage="1" showErrorMessage="1" sqref="B5:C15 C17:C26" xr:uid="{00000000-0002-0000-0500-000000000000}">
      <formula1>"✓"</formula1>
    </dataValidation>
  </dataValidation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18FBB2D1D2B54C9CB26E67D23F9F65" ma:contentTypeVersion="18" ma:contentTypeDescription="新しいドキュメントを作成します。" ma:contentTypeScope="" ma:versionID="118c27e1e8ae70e7ee4a7bee2d8b3381">
  <xsd:schema xmlns:xsd="http://www.w3.org/2001/XMLSchema" xmlns:xs="http://www.w3.org/2001/XMLSchema" xmlns:p="http://schemas.microsoft.com/office/2006/metadata/properties" xmlns:ns2="f88e96c3-f1ad-413e-82ba-03760a3f83f4" xmlns:ns3="307960c7-3adb-4e26-8691-153a0ed0433a" targetNamespace="http://schemas.microsoft.com/office/2006/metadata/properties" ma:root="true" ma:fieldsID="b80a186d58be7f4ce059639c92881b66" ns2:_="" ns3:_="">
    <xsd:import namespace="f88e96c3-f1ad-413e-82ba-03760a3f83f4"/>
    <xsd:import namespace="307960c7-3adb-4e26-8691-153a0ed04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e96c3-f1ad-413e-82ba-03760a3f8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6b36668-4a28-468d-877c-b40f652bc0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7960c7-3adb-4e26-8691-153a0ed0433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1e64bcd-3d02-4e77-a7d5-ccb2fcf9f325}" ma:internalName="TaxCatchAll" ma:showField="CatchAllData" ma:web="307960c7-3adb-4e26-8691-153a0ed043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07960c7-3adb-4e26-8691-153a0ed0433a">
      <UserInfo>
        <DisplayName/>
        <AccountId xsi:nil="true"/>
        <AccountType/>
      </UserInfo>
    </SharedWithUsers>
    <MediaLengthInSeconds xmlns="f88e96c3-f1ad-413e-82ba-03760a3f83f4" xsi:nil="true"/>
    <TaxCatchAll xmlns="307960c7-3adb-4e26-8691-153a0ed0433a" xsi:nil="true"/>
    <lcf76f155ced4ddcb4097134ff3c332f xmlns="f88e96c3-f1ad-413e-82ba-03760a3f83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3D8EAD-A3A1-4162-B3BE-283A134B321F}">
  <ds:schemaRefs>
    <ds:schemaRef ds:uri="http://schemas.microsoft.com/sharepoint/v3/contenttype/forms"/>
  </ds:schemaRefs>
</ds:datastoreItem>
</file>

<file path=customXml/itemProps2.xml><?xml version="1.0" encoding="utf-8"?>
<ds:datastoreItem xmlns:ds="http://schemas.openxmlformats.org/officeDocument/2006/customXml" ds:itemID="{DA1654E6-19EA-4E93-98A3-9DAF8D2AB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e96c3-f1ad-413e-82ba-03760a3f83f4"/>
    <ds:schemaRef ds:uri="307960c7-3adb-4e26-8691-153a0ed04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AC1474-EB43-4F72-AF28-5A9A001E119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07960c7-3adb-4e26-8691-153a0ed0433a"/>
    <ds:schemaRef ds:uri="http://purl.org/dc/elements/1.1/"/>
    <ds:schemaRef ds:uri="http://schemas.microsoft.com/office/2006/metadata/properties"/>
    <ds:schemaRef ds:uri="f88e96c3-f1ad-413e-82ba-03760a3f83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様式4-1_棟番号1</vt:lpstr>
      <vt:lpstr>様式4-1_棟番号2</vt:lpstr>
      <vt:lpstr>様式4-1_棟番号3</vt:lpstr>
      <vt:lpstr>様式4-1_棟番号4</vt:lpstr>
      <vt:lpstr>様式4-1_棟番号5</vt:lpstr>
      <vt:lpstr>様式4-1_棟番号6</vt:lpstr>
      <vt:lpstr>様式4-1_棟番号7</vt:lpstr>
      <vt:lpstr>様式4-1_棟番号8</vt:lpstr>
      <vt:lpstr>様式4-1_棟番号9</vt:lpstr>
      <vt:lpstr>様式4-1_棟番号10</vt:lpstr>
      <vt:lpstr>様式4-2</vt:lpstr>
      <vt:lpstr>様式5</vt:lpstr>
      <vt:lpstr>様式6-1</vt:lpstr>
      <vt:lpstr>様式6-2</vt:lpstr>
      <vt:lpstr>様式7</vt:lpstr>
      <vt:lpstr>'様式4-1_棟番号1'!Print_Area</vt:lpstr>
      <vt:lpstr>'様式4-1_棟番号10'!Print_Area</vt:lpstr>
      <vt:lpstr>'様式4-1_棟番号2'!Print_Area</vt:lpstr>
      <vt:lpstr>'様式4-1_棟番号3'!Print_Area</vt:lpstr>
      <vt:lpstr>'様式4-1_棟番号4'!Print_Area</vt:lpstr>
      <vt:lpstr>'様式4-1_棟番号5'!Print_Area</vt:lpstr>
      <vt:lpstr>'様式4-1_棟番号6'!Print_Area</vt:lpstr>
      <vt:lpstr>'様式4-1_棟番号7'!Print_Area</vt:lpstr>
      <vt:lpstr>'様式4-1_棟番号8'!Print_Area</vt:lpstr>
      <vt:lpstr>'様式4-1_棟番号9'!Print_Area</vt:lpstr>
      <vt:lpstr>'様式4-2'!Print_Area</vt:lpstr>
      <vt:lpstr>様式5!Print_Area</vt:lpstr>
      <vt:lpstr>'様式6-1'!Print_Area</vt:lpstr>
      <vt:lpstr>'様式6-2'!Print_Area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2024-04-02T05:02:28Z</cp:lastPrinted>
  <dcterms:created xsi:type="dcterms:W3CDTF">2020-04-07T01:03:55Z</dcterms:created>
  <dcterms:modified xsi:type="dcterms:W3CDTF">2025-04-01T04:46:22Z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0x0101006018FBB2D1D2B54C9CB26E67D23F9F65</vt:lpwstr>
  </property>
  <property fmtid="{D5CDD505-2E9C-101B-9397-08002B2CF9AE}" pid="3" name="Order">
    <vt:r8>5959100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